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485" activeTab="0"/>
  </bookViews>
  <sheets>
    <sheet name="JOMA" sheetId="1" r:id="rId1"/>
    <sheet name="SHYN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<sst xmlns="http://schemas.openxmlformats.org/spreadsheetml/2006/main" count="97" uniqueCount="66">
  <si>
    <t>МЕТАЛЛИЧЕСКАЯ ПРОДУКЦИЯ ПРОИЗВОДСТВА ИСПАНИИ</t>
  </si>
  <si>
    <t>Кэшбоксы, ключницы, аптечка</t>
  </si>
  <si>
    <t>- предназначены для хранения мелких вещей дома и в офисе;</t>
  </si>
  <si>
    <t xml:space="preserve">- корпус и двери изготовлены из стали; </t>
  </si>
  <si>
    <t>- кэшбоксы оснащены съемными пластиковыми лотками с разделителями.</t>
  </si>
  <si>
    <t>- корпуса и двери ключниц выполнены из металла и закрываются на замок</t>
  </si>
  <si>
    <t>- в комплект ключниц входят пластиковые брелоки и крепеж</t>
  </si>
  <si>
    <t>Гарантия 5 лет</t>
  </si>
  <si>
    <t>Модель</t>
  </si>
  <si>
    <t>Размеры внешние, мм</t>
  </si>
  <si>
    <t>Комплектация</t>
  </si>
  <si>
    <t>Вес, кг</t>
  </si>
  <si>
    <t>ЦЕНА розница, руб.</t>
  </si>
  <si>
    <t>высота</t>
  </si>
  <si>
    <t>ширина</t>
  </si>
  <si>
    <t>глубина</t>
  </si>
  <si>
    <t>замок</t>
  </si>
  <si>
    <t>отделка</t>
  </si>
  <si>
    <t>Кэшбоксы</t>
  </si>
  <si>
    <t xml:space="preserve">Тайник J-BOOK </t>
  </si>
  <si>
    <t>Кэшбокс Joma служит для хранения небольших предметов в офисах и дома. Также применяется в качестве переносного хранилища небольших денежных средств.</t>
  </si>
  <si>
    <t>цвет в ассортименте</t>
  </si>
  <si>
    <t xml:space="preserve">Кешбокс J-51 CL </t>
  </si>
  <si>
    <t>код</t>
  </si>
  <si>
    <t>Кешбокс J-52 CL</t>
  </si>
  <si>
    <t xml:space="preserve">Кешбокс J-53 CL </t>
  </si>
  <si>
    <t xml:space="preserve">Кешбокс J-54 CL </t>
  </si>
  <si>
    <t>Ключницы</t>
  </si>
  <si>
    <t>JS(g)-51</t>
  </si>
  <si>
    <t xml:space="preserve"> предназначен для хранения ключей, - корпус и дверь изготовлены из стали, - в комплект входят пластиковые брелоки и крепежная система</t>
  </si>
  <si>
    <t>дверь  стекло</t>
  </si>
  <si>
    <t>JS-1</t>
  </si>
  <si>
    <t>пожар  ная</t>
  </si>
  <si>
    <t>JS-20 дерево</t>
  </si>
  <si>
    <t>дерево</t>
  </si>
  <si>
    <t>JS-42 дерево</t>
  </si>
  <si>
    <t>JS-20</t>
  </si>
  <si>
    <t>JS-42</t>
  </si>
  <si>
    <t>JS-70</t>
  </si>
  <si>
    <t>JS-105</t>
  </si>
  <si>
    <t>JS-148</t>
  </si>
  <si>
    <t>JS-203</t>
  </si>
  <si>
    <t>JS-302</t>
  </si>
  <si>
    <t>Аптечка</t>
  </si>
  <si>
    <t>JA-01</t>
  </si>
  <si>
    <t>Вид</t>
  </si>
  <si>
    <t>Описание</t>
  </si>
  <si>
    <t>кол-во ключей</t>
  </si>
  <si>
    <t>ЦЕНА от 301-500 т. руб.</t>
  </si>
  <si>
    <t>ЦЕНА от 101-300 т. руб.</t>
  </si>
  <si>
    <t>ЦЕНА от 50-100 т. руб.</t>
  </si>
  <si>
    <t>МЕТАЛЛИЧЕСКАЯ ПРОДУКЦИЯ ПРОИЗВОДСТВА ТАЙВАНЬ</t>
  </si>
  <si>
    <t>Кэшбоксы, ключницы, аптечка и вешалка для одежды</t>
  </si>
  <si>
    <t>Размеры      внешние, мм</t>
  </si>
  <si>
    <t>CB-9701N</t>
  </si>
  <si>
    <t>предназначен для хранения мелких вещей в домашних условиях,  корпус кэшбокса изготовлен из стали  Тип замка: Ключевой</t>
  </si>
  <si>
    <t>-</t>
  </si>
  <si>
    <t>CB-9703N</t>
  </si>
  <si>
    <t>CB-9705N</t>
  </si>
  <si>
    <t>CB-9707N</t>
  </si>
  <si>
    <t>KB-20</t>
  </si>
  <si>
    <t>предназначен для хранения ключей, - корпус и дверь изготовлены из стали
- в комплект входят пластиковые брелоки и крепежная система</t>
  </si>
  <si>
    <t>KB-50</t>
  </si>
  <si>
    <t>KB-70</t>
  </si>
  <si>
    <t>KB-120</t>
  </si>
  <si>
    <t>AKB-13 WHITE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</si>
</sst>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6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7"/>
      <color indexed="8"/>
      <name val="Calibri"/>
      <family val="2"/>
    </font>
    <font>
      <sz val="5"/>
      <name val="Calibri"/>
      <family val="2"/>
    </font>
    <font>
      <sz val="6"/>
      <color indexed="8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b/>
      <sz val="8"/>
      <color indexed="18"/>
      <name val="Calibri"/>
      <family val="2"/>
    </font>
    <font>
      <b/>
      <sz val="11"/>
      <name val="Calibri"/>
      <family val="2"/>
    </font>
    <font>
      <b/>
      <sz val="10"/>
      <color indexed="9"/>
      <name val="Calibri"/>
      <family val="2"/>
    </font>
    <font>
      <b/>
      <sz val="6"/>
      <name val="Calibri"/>
      <family val="2"/>
    </font>
    <font>
      <b/>
      <sz val="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899980008602142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49" fontId="19" fillId="0" borderId="10" xfId="0" applyNumberFormat="1" applyFont="1" applyBorder="1" applyAlignment="1" applyProtection="1">
      <alignment/>
      <protection locked="0"/>
    </xf>
    <xf numFmtId="0" fontId="50" fillId="0" borderId="11" xfId="0" applyFont="1" applyBorder="1" applyAlignment="1">
      <alignment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center" vertical="center"/>
      <protection/>
    </xf>
    <xf numFmtId="3" fontId="22" fillId="33" borderId="11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11" xfId="0" applyNumberFormat="1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>
      <alignment horizontal="left" vertical="top" wrapText="1"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 applyProtection="1">
      <alignment horizontal="center" vertical="center"/>
      <protection/>
    </xf>
    <xf numFmtId="3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1" xfId="52" applyFont="1" applyFill="1" applyBorder="1" applyAlignment="1" applyProtection="1">
      <alignment horizontal="left" vertical="center" wrapText="1"/>
      <protection/>
    </xf>
    <xf numFmtId="0" fontId="20" fillId="0" borderId="11" xfId="52" applyFont="1" applyFill="1" applyBorder="1" applyAlignment="1" applyProtection="1">
      <alignment horizontal="left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0" fontId="25" fillId="0" borderId="11" xfId="0" applyFont="1" applyBorder="1" applyAlignment="1" applyProtection="1">
      <alignment horizontal="center" vertical="center" wrapText="1"/>
      <protection/>
    </xf>
    <xf numFmtId="0" fontId="20" fillId="0" borderId="0" xfId="52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Border="1" applyAlignment="1">
      <alignment vertical="top" wrapText="1"/>
    </xf>
    <xf numFmtId="0" fontId="27" fillId="0" borderId="12" xfId="0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32" fillId="16" borderId="11" xfId="0" applyFont="1" applyFill="1" applyBorder="1" applyAlignment="1" applyProtection="1">
      <alignment horizontal="center" vertical="center" textRotation="90" wrapText="1"/>
      <protection locked="0"/>
    </xf>
    <xf numFmtId="0" fontId="32" fillId="16" borderId="11" xfId="0" applyFont="1" applyFill="1" applyBorder="1" applyAlignment="1" applyProtection="1">
      <alignment horizontal="center" vertical="center" textRotation="90" wrapText="1"/>
      <protection locked="0"/>
    </xf>
    <xf numFmtId="0" fontId="29" fillId="0" borderId="13" xfId="0" applyFont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center"/>
      <protection locked="0"/>
    </xf>
    <xf numFmtId="49" fontId="30" fillId="0" borderId="13" xfId="0" applyNumberFormat="1" applyFont="1" applyBorder="1" applyAlignment="1" applyProtection="1">
      <alignment horizontal="center"/>
      <protection locked="0"/>
    </xf>
    <xf numFmtId="49" fontId="30" fillId="0" borderId="0" xfId="0" applyNumberFormat="1" applyFont="1" applyBorder="1" applyAlignment="1" applyProtection="1">
      <alignment horizontal="center"/>
      <protection locked="0"/>
    </xf>
    <xf numFmtId="0" fontId="51" fillId="34" borderId="12" xfId="0" applyFont="1" applyFill="1" applyBorder="1" applyAlignment="1" applyProtection="1">
      <alignment horizontal="center" vertical="center"/>
      <protection locked="0"/>
    </xf>
    <xf numFmtId="0" fontId="51" fillId="34" borderId="11" xfId="0" applyFont="1" applyFill="1" applyBorder="1" applyAlignment="1" applyProtection="1">
      <alignment horizontal="center" vertical="center"/>
      <protection locked="0"/>
    </xf>
    <xf numFmtId="0" fontId="27" fillId="16" borderId="14" xfId="0" applyFont="1" applyFill="1" applyBorder="1" applyAlignment="1" applyProtection="1">
      <alignment horizontal="center" vertical="center" wrapText="1"/>
      <protection locked="0"/>
    </xf>
    <xf numFmtId="0" fontId="27" fillId="16" borderId="15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3" fontId="27" fillId="16" borderId="11" xfId="0" applyNumberFormat="1" applyFont="1" applyFill="1" applyBorder="1" applyAlignment="1">
      <alignment horizontal="center" vertical="center" wrapText="1"/>
    </xf>
    <xf numFmtId="0" fontId="51" fillId="34" borderId="11" xfId="0" applyFont="1" applyFill="1" applyBorder="1" applyAlignment="1" applyProtection="1">
      <alignment horizontal="center" vertical="center" wrapText="1"/>
      <protection locked="0"/>
    </xf>
    <xf numFmtId="0" fontId="27" fillId="16" borderId="18" xfId="0" applyFont="1" applyFill="1" applyBorder="1" applyAlignment="1" applyProtection="1">
      <alignment horizontal="center" vertical="center" wrapText="1"/>
      <protection locked="0"/>
    </xf>
    <xf numFmtId="0" fontId="27" fillId="16" borderId="12" xfId="0" applyFont="1" applyFill="1" applyBorder="1" applyAlignment="1" applyProtection="1">
      <alignment horizontal="center" vertical="center" wrapText="1"/>
      <protection locked="0"/>
    </xf>
    <xf numFmtId="0" fontId="32" fillId="16" borderId="19" xfId="0" applyFont="1" applyFill="1" applyBorder="1" applyAlignment="1" applyProtection="1">
      <alignment horizontal="center" vertical="center" wrapText="1"/>
      <protection locked="0"/>
    </xf>
    <xf numFmtId="0" fontId="32" fillId="16" borderId="19" xfId="0" applyFont="1" applyFill="1" applyBorder="1" applyAlignment="1" applyProtection="1">
      <alignment horizontal="center" vertical="center" textRotation="90" wrapText="1"/>
      <protection locked="0"/>
    </xf>
    <xf numFmtId="0" fontId="32" fillId="16" borderId="11" xfId="0" applyFont="1" applyFill="1" applyBorder="1" applyAlignment="1" applyProtection="1">
      <alignment horizontal="center" vertical="center" textRotation="90" wrapText="1"/>
      <protection locked="0"/>
    </xf>
    <xf numFmtId="49" fontId="30" fillId="0" borderId="20" xfId="0" applyNumberFormat="1" applyFont="1" applyBorder="1" applyAlignment="1" applyProtection="1">
      <alignment horizontal="center"/>
      <protection locked="0"/>
    </xf>
    <xf numFmtId="49" fontId="30" fillId="0" borderId="21" xfId="0" applyNumberFormat="1" applyFont="1" applyBorder="1" applyAlignment="1" applyProtection="1">
      <alignment horizontal="center"/>
      <protection locked="0"/>
    </xf>
    <xf numFmtId="3" fontId="33" fillId="16" borderId="19" xfId="0" applyNumberFormat="1" applyFont="1" applyFill="1" applyBorder="1" applyAlignment="1">
      <alignment horizontal="center" vertical="center" wrapText="1"/>
    </xf>
    <xf numFmtId="3" fontId="33" fillId="16" borderId="11" xfId="0" applyNumberFormat="1" applyFont="1" applyFill="1" applyBorder="1" applyAlignment="1">
      <alignment horizontal="center" vertical="center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52" fillId="34" borderId="17" xfId="0" applyFont="1" applyFill="1" applyBorder="1" applyAlignment="1" applyProtection="1">
      <alignment horizontal="center"/>
      <protection locked="0"/>
    </xf>
    <xf numFmtId="0" fontId="52" fillId="34" borderId="11" xfId="0" applyFont="1" applyFill="1" applyBorder="1" applyAlignment="1" applyProtection="1">
      <alignment horizontal="center"/>
      <protection locked="0"/>
    </xf>
    <xf numFmtId="0" fontId="21" fillId="0" borderId="11" xfId="0" applyFont="1" applyBorder="1" applyAlignment="1" applyProtection="1">
      <alignment horizontal="center" vertical="center"/>
      <protection/>
    </xf>
    <xf numFmtId="49" fontId="19" fillId="0" borderId="22" xfId="0" applyNumberFormat="1" applyFont="1" applyBorder="1" applyAlignment="1" applyProtection="1">
      <alignment/>
      <protection locked="0"/>
    </xf>
    <xf numFmtId="0" fontId="27" fillId="16" borderId="11" xfId="0" applyFont="1" applyFill="1" applyBorder="1" applyAlignment="1" applyProtection="1">
      <alignment horizontal="center" vertical="center" wrapText="1"/>
      <protection locked="0"/>
    </xf>
    <xf numFmtId="0" fontId="32" fillId="16" borderId="11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>
      <alignment horizontal="center" vertical="center" wrapText="1"/>
    </xf>
    <xf numFmtId="0" fontId="20" fillId="0" borderId="23" xfId="52" applyFont="1" applyFill="1" applyBorder="1" applyAlignment="1" applyProtection="1">
      <alignment horizontal="center" vertical="center" wrapText="1"/>
      <protection/>
    </xf>
    <xf numFmtId="0" fontId="20" fillId="0" borderId="24" xfId="52" applyFont="1" applyFill="1" applyBorder="1" applyAlignment="1" applyProtection="1">
      <alignment horizontal="center" vertical="center" wrapText="1"/>
      <protection/>
    </xf>
    <xf numFmtId="0" fontId="20" fillId="0" borderId="15" xfId="52" applyFont="1" applyFill="1" applyBorder="1" applyAlignment="1" applyProtection="1">
      <alignment horizontal="center" vertical="center" wrapText="1"/>
      <protection/>
    </xf>
    <xf numFmtId="0" fontId="24" fillId="0" borderId="11" xfId="52" applyFont="1" applyFill="1" applyBorder="1" applyAlignment="1" applyProtection="1">
      <alignment horizontal="center" vertical="center" wrapText="1"/>
      <protection/>
    </xf>
    <xf numFmtId="0" fontId="24" fillId="0" borderId="0" xfId="52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6" fillId="0" borderId="11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17.jpeg" /><Relationship Id="rId3" Type="http://schemas.openxmlformats.org/officeDocument/2006/relationships/image" Target="../media/image18.jpeg" /><Relationship Id="rId4" Type="http://schemas.openxmlformats.org/officeDocument/2006/relationships/image" Target="../media/image19.jpeg" /><Relationship Id="rId5" Type="http://schemas.openxmlformats.org/officeDocument/2006/relationships/image" Target="../media/image20.jpeg" /><Relationship Id="rId6" Type="http://schemas.openxmlformats.org/officeDocument/2006/relationships/image" Target="../media/image21.jpeg" /><Relationship Id="rId7" Type="http://schemas.openxmlformats.org/officeDocument/2006/relationships/image" Target="../media/image22.jpeg" /><Relationship Id="rId8" Type="http://schemas.openxmlformats.org/officeDocument/2006/relationships/image" Target="../media/image23.jpeg" /><Relationship Id="rId9" Type="http://schemas.openxmlformats.org/officeDocument/2006/relationships/image" Target="../media/image2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409575</xdr:colOff>
      <xdr:row>4</xdr:row>
      <xdr:rowOff>104775</xdr:rowOff>
    </xdr:from>
    <xdr:to>
      <xdr:col>13</xdr:col>
      <xdr:colOff>390525</xdr:colOff>
      <xdr:row>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86677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17</xdr:row>
      <xdr:rowOff>95250</xdr:rowOff>
    </xdr:from>
    <xdr:to>
      <xdr:col>2</xdr:col>
      <xdr:colOff>609600</xdr:colOff>
      <xdr:row>17</xdr:row>
      <xdr:rowOff>790575</xdr:rowOff>
    </xdr:to>
    <xdr:pic>
      <xdr:nvPicPr>
        <xdr:cNvPr id="2" name="Picture 90" descr="ANd9GcSvf5AVpAhSrhM6Diqh0P9dYJSGJ82PG9CJ4Y58f6mRJFmEWy4pH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352425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28</xdr:row>
      <xdr:rowOff>57150</xdr:rowOff>
    </xdr:from>
    <xdr:to>
      <xdr:col>2</xdr:col>
      <xdr:colOff>561975</xdr:colOff>
      <xdr:row>28</xdr:row>
      <xdr:rowOff>638175</xdr:rowOff>
    </xdr:to>
    <xdr:pic>
      <xdr:nvPicPr>
        <xdr:cNvPr id="3" name="Picture 95" descr="Ключница JS-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11391900"/>
          <a:ext cx="428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24</xdr:row>
      <xdr:rowOff>28575</xdr:rowOff>
    </xdr:from>
    <xdr:to>
      <xdr:col>2</xdr:col>
      <xdr:colOff>581025</xdr:colOff>
      <xdr:row>24</xdr:row>
      <xdr:rowOff>561975</xdr:rowOff>
    </xdr:to>
    <xdr:pic>
      <xdr:nvPicPr>
        <xdr:cNvPr id="4" name="Picture 99" descr="Шкаф для ключей JS-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66900" y="798195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31</xdr:row>
      <xdr:rowOff>57150</xdr:rowOff>
    </xdr:from>
    <xdr:to>
      <xdr:col>2</xdr:col>
      <xdr:colOff>523875</xdr:colOff>
      <xdr:row>31</xdr:row>
      <xdr:rowOff>581025</xdr:rowOff>
    </xdr:to>
    <xdr:pic>
      <xdr:nvPicPr>
        <xdr:cNvPr id="5" name="Picture 100" descr="Шкаф для ключей JS-1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0" y="13716000"/>
          <a:ext cx="409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23</xdr:row>
      <xdr:rowOff>57150</xdr:rowOff>
    </xdr:from>
    <xdr:to>
      <xdr:col>2</xdr:col>
      <xdr:colOff>609600</xdr:colOff>
      <xdr:row>23</xdr:row>
      <xdr:rowOff>666750</xdr:rowOff>
    </xdr:to>
    <xdr:pic>
      <xdr:nvPicPr>
        <xdr:cNvPr id="6" name="Picture 101" descr="Шкаф для ключей JS(g)-5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28800" y="7172325"/>
          <a:ext cx="571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27</xdr:row>
      <xdr:rowOff>19050</xdr:rowOff>
    </xdr:from>
    <xdr:to>
      <xdr:col>2</xdr:col>
      <xdr:colOff>609600</xdr:colOff>
      <xdr:row>27</xdr:row>
      <xdr:rowOff>714375</xdr:rowOff>
    </xdr:to>
    <xdr:pic>
      <xdr:nvPicPr>
        <xdr:cNvPr id="7" name="Picture 102" descr="Шкаф для ключей JS-42 (дерево)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57375" y="10582275"/>
          <a:ext cx="542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26</xdr:row>
      <xdr:rowOff>47625</xdr:rowOff>
    </xdr:from>
    <xdr:to>
      <xdr:col>2</xdr:col>
      <xdr:colOff>609600</xdr:colOff>
      <xdr:row>26</xdr:row>
      <xdr:rowOff>752475</xdr:rowOff>
    </xdr:to>
    <xdr:pic>
      <xdr:nvPicPr>
        <xdr:cNvPr id="8" name="Picture 104" descr="Шкаф для ключей JS-20 (дерево)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66900" y="9801225"/>
          <a:ext cx="533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33</xdr:row>
      <xdr:rowOff>47625</xdr:rowOff>
    </xdr:from>
    <xdr:to>
      <xdr:col>2</xdr:col>
      <xdr:colOff>571500</xdr:colOff>
      <xdr:row>33</xdr:row>
      <xdr:rowOff>581025</xdr:rowOff>
    </xdr:to>
    <xdr:pic>
      <xdr:nvPicPr>
        <xdr:cNvPr id="9" name="Picture 105" descr="Шкаф для ключей JS-20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05000" y="14897100"/>
          <a:ext cx="457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47625</xdr:rowOff>
    </xdr:from>
    <xdr:to>
      <xdr:col>2</xdr:col>
      <xdr:colOff>561975</xdr:colOff>
      <xdr:row>34</xdr:row>
      <xdr:rowOff>742950</xdr:rowOff>
    </xdr:to>
    <xdr:pic>
      <xdr:nvPicPr>
        <xdr:cNvPr id="10" name="Picture 106" descr="Шкаф для ключей JS-30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66900" y="15478125"/>
          <a:ext cx="485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29</xdr:row>
      <xdr:rowOff>38100</xdr:rowOff>
    </xdr:from>
    <xdr:to>
      <xdr:col>2</xdr:col>
      <xdr:colOff>609600</xdr:colOff>
      <xdr:row>29</xdr:row>
      <xdr:rowOff>781050</xdr:rowOff>
    </xdr:to>
    <xdr:pic>
      <xdr:nvPicPr>
        <xdr:cNvPr id="11" name="Picture 107" descr="Шкаф для ключей JS-4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28800" y="12077700"/>
          <a:ext cx="571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30</xdr:row>
      <xdr:rowOff>19050</xdr:rowOff>
    </xdr:from>
    <xdr:to>
      <xdr:col>2</xdr:col>
      <xdr:colOff>609600</xdr:colOff>
      <xdr:row>30</xdr:row>
      <xdr:rowOff>752475</xdr:rowOff>
    </xdr:to>
    <xdr:pic>
      <xdr:nvPicPr>
        <xdr:cNvPr id="12" name="Picture 108" descr="js-70-560-B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38325" y="12896850"/>
          <a:ext cx="561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32</xdr:row>
      <xdr:rowOff>66675</xdr:rowOff>
    </xdr:from>
    <xdr:to>
      <xdr:col>2</xdr:col>
      <xdr:colOff>581025</xdr:colOff>
      <xdr:row>33</xdr:row>
      <xdr:rowOff>38100</xdr:rowOff>
    </xdr:to>
    <xdr:pic>
      <xdr:nvPicPr>
        <xdr:cNvPr id="13" name="Picture 109" descr="js-14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38325" y="1434465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36</xdr:row>
      <xdr:rowOff>85725</xdr:rowOff>
    </xdr:from>
    <xdr:to>
      <xdr:col>2</xdr:col>
      <xdr:colOff>600075</xdr:colOff>
      <xdr:row>36</xdr:row>
      <xdr:rowOff>809625</xdr:rowOff>
    </xdr:to>
    <xdr:pic>
      <xdr:nvPicPr>
        <xdr:cNvPr id="14" name="Picture 110" descr="img384_89414_bi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66900" y="16506825"/>
          <a:ext cx="523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19</xdr:row>
      <xdr:rowOff>304800</xdr:rowOff>
    </xdr:from>
    <xdr:to>
      <xdr:col>2</xdr:col>
      <xdr:colOff>609600</xdr:colOff>
      <xdr:row>20</xdr:row>
      <xdr:rowOff>257175</xdr:rowOff>
    </xdr:to>
    <xdr:pic>
      <xdr:nvPicPr>
        <xdr:cNvPr id="15" name="Рисунок 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47850" y="5181600"/>
          <a:ext cx="552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11</xdr:row>
      <xdr:rowOff>76200</xdr:rowOff>
    </xdr:from>
    <xdr:to>
      <xdr:col>2</xdr:col>
      <xdr:colOff>781050</xdr:colOff>
      <xdr:row>11</xdr:row>
      <xdr:rowOff>581025</xdr:rowOff>
    </xdr:to>
    <xdr:pic>
      <xdr:nvPicPr>
        <xdr:cNvPr id="1" name="Picture 62" descr="CB-9701N%20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24100"/>
          <a:ext cx="542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12</xdr:row>
      <xdr:rowOff>38100</xdr:rowOff>
    </xdr:from>
    <xdr:to>
      <xdr:col>2</xdr:col>
      <xdr:colOff>781050</xdr:colOff>
      <xdr:row>12</xdr:row>
      <xdr:rowOff>523875</xdr:rowOff>
    </xdr:to>
    <xdr:pic>
      <xdr:nvPicPr>
        <xdr:cNvPr id="2" name="Picture 63" descr="CB-9703N%20(2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2933700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</xdr:row>
      <xdr:rowOff>38100</xdr:rowOff>
    </xdr:from>
    <xdr:to>
      <xdr:col>2</xdr:col>
      <xdr:colOff>752475</xdr:colOff>
      <xdr:row>13</xdr:row>
      <xdr:rowOff>581025</xdr:rowOff>
    </xdr:to>
    <xdr:pic>
      <xdr:nvPicPr>
        <xdr:cNvPr id="3" name="Picture 64" descr="CB-9705N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353377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14</xdr:row>
      <xdr:rowOff>28575</xdr:rowOff>
    </xdr:from>
    <xdr:to>
      <xdr:col>2</xdr:col>
      <xdr:colOff>790575</xdr:colOff>
      <xdr:row>14</xdr:row>
      <xdr:rowOff>552450</xdr:rowOff>
    </xdr:to>
    <xdr:pic>
      <xdr:nvPicPr>
        <xdr:cNvPr id="4" name="Picture 65" descr="CB-9707N (2)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24050" y="4152900"/>
          <a:ext cx="590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16</xdr:row>
      <xdr:rowOff>47625</xdr:rowOff>
    </xdr:from>
    <xdr:to>
      <xdr:col>2</xdr:col>
      <xdr:colOff>771525</xdr:colOff>
      <xdr:row>16</xdr:row>
      <xdr:rowOff>647700</xdr:rowOff>
    </xdr:to>
    <xdr:pic>
      <xdr:nvPicPr>
        <xdr:cNvPr id="5" name="Picture 66" descr="kb%20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43100" y="4962525"/>
          <a:ext cx="552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17</xdr:row>
      <xdr:rowOff>38100</xdr:rowOff>
    </xdr:from>
    <xdr:to>
      <xdr:col>2</xdr:col>
      <xdr:colOff>742950</xdr:colOff>
      <xdr:row>17</xdr:row>
      <xdr:rowOff>685800</xdr:rowOff>
    </xdr:to>
    <xdr:pic>
      <xdr:nvPicPr>
        <xdr:cNvPr id="6" name="Picture 67" descr="kb-5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52625" y="5686425"/>
          <a:ext cx="514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18</xdr:row>
      <xdr:rowOff>0</xdr:rowOff>
    </xdr:from>
    <xdr:ext cx="304800" cy="219075"/>
    <xdr:sp>
      <xdr:nvSpPr>
        <xdr:cNvPr id="7" name="AutoShape 68" descr="9k="/>
        <xdr:cNvSpPr>
          <a:spLocks noChangeAspect="1"/>
        </xdr:cNvSpPr>
      </xdr:nvSpPr>
      <xdr:spPr>
        <a:xfrm>
          <a:off x="1724025" y="638175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219075"/>
    <xdr:sp>
      <xdr:nvSpPr>
        <xdr:cNvPr id="8" name="AutoShape 69" descr="9k="/>
        <xdr:cNvSpPr>
          <a:spLocks noChangeAspect="1"/>
        </xdr:cNvSpPr>
      </xdr:nvSpPr>
      <xdr:spPr>
        <a:xfrm>
          <a:off x="1724025" y="638175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161925</xdr:colOff>
      <xdr:row>19</xdr:row>
      <xdr:rowOff>66675</xdr:rowOff>
    </xdr:from>
    <xdr:to>
      <xdr:col>2</xdr:col>
      <xdr:colOff>714375</xdr:colOff>
      <xdr:row>19</xdr:row>
      <xdr:rowOff>714375</xdr:rowOff>
    </xdr:to>
    <xdr:pic>
      <xdr:nvPicPr>
        <xdr:cNvPr id="9" name="Picture 70" descr="ANd9GcTQ8IycBGhUx-ro1XAoxL7B5sUWNBcp7iYWGYpQviOm2thLtU0E4Q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85950" y="71818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18</xdr:row>
      <xdr:rowOff>0</xdr:rowOff>
    </xdr:from>
    <xdr:ext cx="304800" cy="219075"/>
    <xdr:sp>
      <xdr:nvSpPr>
        <xdr:cNvPr id="10" name="AutoShape 71" descr="9k="/>
        <xdr:cNvSpPr>
          <a:spLocks noChangeAspect="1"/>
        </xdr:cNvSpPr>
      </xdr:nvSpPr>
      <xdr:spPr>
        <a:xfrm>
          <a:off x="1724025" y="638175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152400</xdr:colOff>
      <xdr:row>18</xdr:row>
      <xdr:rowOff>47625</xdr:rowOff>
    </xdr:from>
    <xdr:to>
      <xdr:col>2</xdr:col>
      <xdr:colOff>781050</xdr:colOff>
      <xdr:row>18</xdr:row>
      <xdr:rowOff>733425</xdr:rowOff>
    </xdr:to>
    <xdr:pic>
      <xdr:nvPicPr>
        <xdr:cNvPr id="11" name="Picture 72" descr="3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76425" y="6429375"/>
          <a:ext cx="628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21</xdr:row>
      <xdr:rowOff>85725</xdr:rowOff>
    </xdr:from>
    <xdr:to>
      <xdr:col>2</xdr:col>
      <xdr:colOff>647700</xdr:colOff>
      <xdr:row>21</xdr:row>
      <xdr:rowOff>590550</xdr:rowOff>
    </xdr:to>
    <xdr:pic>
      <xdr:nvPicPr>
        <xdr:cNvPr id="12" name="Picture 73" descr="p003_1_0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24050" y="8162925"/>
          <a:ext cx="447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7:N41"/>
  <sheetViews>
    <sheetView tabSelected="1" view="pageLayout" workbookViewId="0" topLeftCell="A1">
      <selection activeCell="A8" sqref="A8:N8"/>
    </sheetView>
  </sheetViews>
  <sheetFormatPr defaultColWidth="9.140625" defaultRowHeight="15"/>
  <cols>
    <col min="1" max="1" width="10.421875" style="0" customWidth="1"/>
    <col min="2" max="2" width="16.421875" style="0" customWidth="1"/>
    <col min="4" max="4" width="2.57421875" style="0" customWidth="1"/>
    <col min="5" max="6" width="2.421875" style="0" customWidth="1"/>
    <col min="7" max="7" width="2.7109375" style="0" customWidth="1"/>
    <col min="8" max="8" width="2.8515625" style="0" customWidth="1"/>
    <col min="9" max="9" width="3.421875" style="0" customWidth="1"/>
    <col min="10" max="10" width="2.421875" style="0" customWidth="1"/>
    <col min="11" max="11" width="8.421875" style="0" customWidth="1"/>
    <col min="12" max="12" width="7.7109375" style="0" customWidth="1"/>
    <col min="13" max="13" width="8.421875" style="0" customWidth="1"/>
    <col min="14" max="14" width="7.57421875" style="0" customWidth="1"/>
  </cols>
  <sheetData>
    <row r="7" spans="1:14" ht="15">
      <c r="A7" s="24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5">
      <c r="A8" s="26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ht="15">
      <c r="A9" s="1" t="s">
        <v>2</v>
      </c>
    </row>
    <row r="10" ht="15">
      <c r="A10" s="1" t="s">
        <v>3</v>
      </c>
    </row>
    <row r="11" ht="15">
      <c r="A11" s="1" t="s">
        <v>4</v>
      </c>
    </row>
    <row r="12" ht="15">
      <c r="A12" s="1" t="s">
        <v>5</v>
      </c>
    </row>
    <row r="13" ht="15">
      <c r="A13" s="1" t="s">
        <v>6</v>
      </c>
    </row>
    <row r="14" ht="15">
      <c r="A14" s="50" t="s">
        <v>7</v>
      </c>
    </row>
    <row r="15" spans="1:14" ht="15">
      <c r="A15" s="51" t="s">
        <v>8</v>
      </c>
      <c r="B15" s="51" t="s">
        <v>46</v>
      </c>
      <c r="C15" s="51" t="s">
        <v>45</v>
      </c>
      <c r="D15" s="52" t="s">
        <v>9</v>
      </c>
      <c r="E15" s="52"/>
      <c r="F15" s="52"/>
      <c r="G15" s="52" t="s">
        <v>10</v>
      </c>
      <c r="H15" s="52"/>
      <c r="I15" s="52"/>
      <c r="J15" s="41" t="s">
        <v>11</v>
      </c>
      <c r="K15" s="35" t="s">
        <v>12</v>
      </c>
      <c r="L15" s="35" t="s">
        <v>50</v>
      </c>
      <c r="M15" s="35" t="s">
        <v>49</v>
      </c>
      <c r="N15" s="35" t="s">
        <v>48</v>
      </c>
    </row>
    <row r="16" spans="1:14" ht="30" customHeight="1">
      <c r="A16" s="51"/>
      <c r="B16" s="51"/>
      <c r="C16" s="51"/>
      <c r="D16" s="23" t="s">
        <v>13</v>
      </c>
      <c r="E16" s="23" t="s">
        <v>14</v>
      </c>
      <c r="F16" s="23" t="s">
        <v>15</v>
      </c>
      <c r="G16" s="23" t="s">
        <v>16</v>
      </c>
      <c r="H16" s="23" t="s">
        <v>47</v>
      </c>
      <c r="I16" s="23" t="s">
        <v>17</v>
      </c>
      <c r="J16" s="41"/>
      <c r="K16" s="35"/>
      <c r="L16" s="35"/>
      <c r="M16" s="35"/>
      <c r="N16" s="35"/>
    </row>
    <row r="17" spans="1:14" ht="15">
      <c r="A17" s="36" t="s">
        <v>18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64.5" customHeight="1">
      <c r="A18" s="13" t="s">
        <v>19</v>
      </c>
      <c r="B18" s="53" t="s">
        <v>20</v>
      </c>
      <c r="C18" s="14"/>
      <c r="D18" s="3">
        <v>200</v>
      </c>
      <c r="E18" s="3">
        <v>155</v>
      </c>
      <c r="F18" s="3">
        <v>90</v>
      </c>
      <c r="G18" s="21">
        <v>1</v>
      </c>
      <c r="H18" s="32" t="s">
        <v>21</v>
      </c>
      <c r="I18" s="32"/>
      <c r="J18" s="21">
        <v>1.3</v>
      </c>
      <c r="K18" s="5">
        <v>2380</v>
      </c>
      <c r="L18" s="6">
        <f>K18-K18*0.03</f>
        <v>2308.6</v>
      </c>
      <c r="M18" s="6">
        <f>K18-K18*0.05</f>
        <v>2261</v>
      </c>
      <c r="N18" s="6">
        <f>K18-K18*0.07</f>
        <v>2213.4</v>
      </c>
    </row>
    <row r="19" spans="1:14" ht="49.5">
      <c r="A19" s="13" t="s">
        <v>22</v>
      </c>
      <c r="B19" s="53" t="s">
        <v>20</v>
      </c>
      <c r="C19" s="54"/>
      <c r="D19" s="3">
        <v>75</v>
      </c>
      <c r="E19" s="3">
        <v>155</v>
      </c>
      <c r="F19" s="3">
        <v>120</v>
      </c>
      <c r="G19" s="21" t="s">
        <v>23</v>
      </c>
      <c r="H19" s="32"/>
      <c r="I19" s="32"/>
      <c r="J19" s="21">
        <v>0.5</v>
      </c>
      <c r="K19" s="5">
        <v>1735</v>
      </c>
      <c r="L19" s="6">
        <f>K19-K19*0.03</f>
        <v>1682.95</v>
      </c>
      <c r="M19" s="6">
        <f>K19-K19*0.05</f>
        <v>1648.25</v>
      </c>
      <c r="N19" s="6">
        <f>K19-K19*0.07</f>
        <v>1613.55</v>
      </c>
    </row>
    <row r="20" spans="1:14" ht="51" customHeight="1">
      <c r="A20" s="13" t="s">
        <v>24</v>
      </c>
      <c r="B20" s="53" t="s">
        <v>20</v>
      </c>
      <c r="C20" s="55"/>
      <c r="D20" s="3">
        <v>85</v>
      </c>
      <c r="E20" s="3">
        <v>200</v>
      </c>
      <c r="F20" s="3">
        <v>155</v>
      </c>
      <c r="G20" s="21" t="s">
        <v>23</v>
      </c>
      <c r="H20" s="32"/>
      <c r="I20" s="32"/>
      <c r="J20" s="21">
        <v>0.5</v>
      </c>
      <c r="K20" s="5">
        <v>2000</v>
      </c>
      <c r="L20" s="6">
        <f>K20-K20*0.03</f>
        <v>1940</v>
      </c>
      <c r="M20" s="6">
        <f>K20-K20*0.05</f>
        <v>1900</v>
      </c>
      <c r="N20" s="6">
        <f>K20-K20*0.07</f>
        <v>1860</v>
      </c>
    </row>
    <row r="21" spans="1:14" ht="52.5" customHeight="1">
      <c r="A21" s="13" t="s">
        <v>25</v>
      </c>
      <c r="B21" s="53" t="s">
        <v>20</v>
      </c>
      <c r="C21" s="55"/>
      <c r="D21" s="3">
        <v>95</v>
      </c>
      <c r="E21" s="3">
        <v>240</v>
      </c>
      <c r="F21" s="3">
        <v>185</v>
      </c>
      <c r="G21" s="21" t="s">
        <v>23</v>
      </c>
      <c r="H21" s="32"/>
      <c r="I21" s="32"/>
      <c r="J21" s="21">
        <v>0.5</v>
      </c>
      <c r="K21" s="5">
        <v>2420</v>
      </c>
      <c r="L21" s="6">
        <f>K21-K21*0.03</f>
        <v>2347.4</v>
      </c>
      <c r="M21" s="6">
        <f>K21-K21*0.05</f>
        <v>2299</v>
      </c>
      <c r="N21" s="6">
        <f>K21-K21*0.07</f>
        <v>2250.6</v>
      </c>
    </row>
    <row r="22" spans="1:14" ht="57.75" customHeight="1">
      <c r="A22" s="13" t="s">
        <v>26</v>
      </c>
      <c r="B22" s="53" t="s">
        <v>20</v>
      </c>
      <c r="C22" s="56"/>
      <c r="D22" s="3">
        <v>105</v>
      </c>
      <c r="E22" s="3">
        <v>290</v>
      </c>
      <c r="F22" s="3">
        <v>215</v>
      </c>
      <c r="G22" s="4" t="s">
        <v>23</v>
      </c>
      <c r="H22" s="33" t="s">
        <v>21</v>
      </c>
      <c r="I22" s="34"/>
      <c r="J22" s="4">
        <v>1</v>
      </c>
      <c r="K22" s="5">
        <v>2715</v>
      </c>
      <c r="L22" s="6">
        <f>K22-K22*0.03</f>
        <v>2633.55</v>
      </c>
      <c r="M22" s="6">
        <f>K22-K22*0.05</f>
        <v>2579.25</v>
      </c>
      <c r="N22" s="6">
        <f>K22-K22*0.07</f>
        <v>2524.95</v>
      </c>
    </row>
    <row r="23" spans="1:14" ht="15">
      <c r="A23" s="28" t="s">
        <v>27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66" customHeight="1">
      <c r="A24" s="57" t="s">
        <v>28</v>
      </c>
      <c r="B24" s="53" t="s">
        <v>29</v>
      </c>
      <c r="C24" s="14"/>
      <c r="D24" s="3">
        <v>340</v>
      </c>
      <c r="E24" s="3">
        <v>460</v>
      </c>
      <c r="F24" s="3">
        <v>60</v>
      </c>
      <c r="G24" s="4">
        <v>1</v>
      </c>
      <c r="H24" s="4">
        <v>51</v>
      </c>
      <c r="I24" s="16" t="s">
        <v>30</v>
      </c>
      <c r="J24" s="4">
        <v>4</v>
      </c>
      <c r="K24" s="5">
        <v>10170</v>
      </c>
      <c r="L24" s="6">
        <f>K24-K24*0.03</f>
        <v>9864.9</v>
      </c>
      <c r="M24" s="6">
        <f>K24-K24*0.05</f>
        <v>9661.5</v>
      </c>
      <c r="N24" s="6">
        <f>K24-K24*0.07</f>
        <v>9458.1</v>
      </c>
    </row>
    <row r="25" spans="1:14" ht="49.5" customHeight="1">
      <c r="A25" s="57" t="s">
        <v>31</v>
      </c>
      <c r="B25" s="7"/>
      <c r="C25" s="14"/>
      <c r="D25" s="3">
        <v>160</v>
      </c>
      <c r="E25" s="3">
        <v>120</v>
      </c>
      <c r="F25" s="3">
        <v>40</v>
      </c>
      <c r="G25" s="21">
        <v>1</v>
      </c>
      <c r="H25" s="21">
        <v>1</v>
      </c>
      <c r="I25" s="16" t="s">
        <v>32</v>
      </c>
      <c r="J25" s="21">
        <v>0.3</v>
      </c>
      <c r="K25" s="5">
        <v>1615</v>
      </c>
      <c r="L25" s="6">
        <f aca="true" t="shared" si="0" ref="L25:L35">K25-K25*0.03</f>
        <v>1566.55</v>
      </c>
      <c r="M25" s="6">
        <f aca="true" t="shared" si="1" ref="M25:M35">K25-K25*0.05</f>
        <v>1534.25</v>
      </c>
      <c r="N25" s="6">
        <f aca="true" t="shared" si="2" ref="N25:N35">K25-K25*0.07</f>
        <v>1501.95</v>
      </c>
    </row>
    <row r="26" spans="1:14" ht="92.25" customHeight="1">
      <c r="A26" s="58"/>
      <c r="B26" s="9"/>
      <c r="C26" s="17"/>
      <c r="D26" s="8"/>
      <c r="E26" s="8"/>
      <c r="F26" s="8"/>
      <c r="G26" s="10"/>
      <c r="H26" s="10"/>
      <c r="I26" s="18"/>
      <c r="J26" s="10"/>
      <c r="K26" s="11"/>
      <c r="L26" s="12"/>
      <c r="M26" s="12"/>
      <c r="N26" s="12"/>
    </row>
    <row r="27" spans="1:14" ht="63.75" customHeight="1">
      <c r="A27" s="57" t="s">
        <v>33</v>
      </c>
      <c r="B27" s="7"/>
      <c r="C27" s="14"/>
      <c r="D27" s="3">
        <v>200</v>
      </c>
      <c r="E27" s="3">
        <v>155</v>
      </c>
      <c r="F27" s="3">
        <v>60</v>
      </c>
      <c r="G27" s="21">
        <v>1</v>
      </c>
      <c r="H27" s="21">
        <v>20</v>
      </c>
      <c r="I27" s="16" t="s">
        <v>34</v>
      </c>
      <c r="J27" s="21">
        <v>1</v>
      </c>
      <c r="K27" s="5">
        <v>4540</v>
      </c>
      <c r="L27" s="6">
        <f t="shared" si="0"/>
        <v>4403.8</v>
      </c>
      <c r="M27" s="6">
        <f t="shared" si="1"/>
        <v>4313</v>
      </c>
      <c r="N27" s="6">
        <f t="shared" si="2"/>
        <v>4222.2</v>
      </c>
    </row>
    <row r="28" spans="1:14" ht="60.75" customHeight="1">
      <c r="A28" s="57" t="s">
        <v>35</v>
      </c>
      <c r="B28" s="7"/>
      <c r="C28" s="14"/>
      <c r="D28" s="3">
        <v>290</v>
      </c>
      <c r="E28" s="3">
        <v>215</v>
      </c>
      <c r="F28" s="3">
        <v>60</v>
      </c>
      <c r="G28" s="4">
        <v>1</v>
      </c>
      <c r="H28" s="4">
        <v>42</v>
      </c>
      <c r="I28" s="16"/>
      <c r="J28" s="4">
        <v>2</v>
      </c>
      <c r="K28" s="5">
        <v>6435</v>
      </c>
      <c r="L28" s="6">
        <f t="shared" si="0"/>
        <v>6241.95</v>
      </c>
      <c r="M28" s="6">
        <f t="shared" si="1"/>
        <v>6113.25</v>
      </c>
      <c r="N28" s="6">
        <f t="shared" si="2"/>
        <v>5984.55</v>
      </c>
    </row>
    <row r="29" spans="1:14" ht="55.5" customHeight="1">
      <c r="A29" s="57" t="s">
        <v>36</v>
      </c>
      <c r="B29" s="7"/>
      <c r="C29" s="14"/>
      <c r="D29" s="3">
        <v>200</v>
      </c>
      <c r="E29" s="3">
        <v>155</v>
      </c>
      <c r="F29" s="3">
        <v>60</v>
      </c>
      <c r="G29" s="4">
        <v>1</v>
      </c>
      <c r="H29" s="4">
        <v>20</v>
      </c>
      <c r="I29" s="16"/>
      <c r="J29" s="4">
        <v>1</v>
      </c>
      <c r="K29" s="5">
        <v>2280</v>
      </c>
      <c r="L29" s="6">
        <f t="shared" si="0"/>
        <v>2211.6</v>
      </c>
      <c r="M29" s="6">
        <f t="shared" si="1"/>
        <v>2166</v>
      </c>
      <c r="N29" s="6">
        <f t="shared" si="2"/>
        <v>2120.4</v>
      </c>
    </row>
    <row r="30" spans="1:14" ht="66" customHeight="1">
      <c r="A30" s="57" t="s">
        <v>37</v>
      </c>
      <c r="B30" s="7"/>
      <c r="C30" s="14"/>
      <c r="D30" s="3">
        <v>290</v>
      </c>
      <c r="E30" s="3">
        <v>215</v>
      </c>
      <c r="F30" s="3">
        <v>60</v>
      </c>
      <c r="G30" s="4">
        <v>1</v>
      </c>
      <c r="H30" s="4">
        <v>42</v>
      </c>
      <c r="I30" s="16"/>
      <c r="J30" s="4">
        <v>2</v>
      </c>
      <c r="K30" s="5">
        <v>3085</v>
      </c>
      <c r="L30" s="6">
        <f t="shared" si="0"/>
        <v>2992.45</v>
      </c>
      <c r="M30" s="6">
        <f t="shared" si="1"/>
        <v>2930.75</v>
      </c>
      <c r="N30" s="6">
        <f t="shared" si="2"/>
        <v>2869.05</v>
      </c>
    </row>
    <row r="31" spans="1:14" ht="61.5" customHeight="1">
      <c r="A31" s="57" t="s">
        <v>38</v>
      </c>
      <c r="B31" s="7"/>
      <c r="C31" s="14"/>
      <c r="D31" s="3">
        <v>290</v>
      </c>
      <c r="E31" s="3">
        <v>215</v>
      </c>
      <c r="F31" s="3">
        <v>60</v>
      </c>
      <c r="G31" s="4">
        <v>1</v>
      </c>
      <c r="H31" s="4">
        <v>70</v>
      </c>
      <c r="I31" s="16"/>
      <c r="J31" s="4">
        <v>2.3</v>
      </c>
      <c r="K31" s="5">
        <v>4370</v>
      </c>
      <c r="L31" s="6">
        <f t="shared" si="0"/>
        <v>4238.9</v>
      </c>
      <c r="M31" s="6">
        <f t="shared" si="1"/>
        <v>4151.5</v>
      </c>
      <c r="N31" s="6">
        <f t="shared" si="2"/>
        <v>4064.1</v>
      </c>
    </row>
    <row r="32" spans="1:14" ht="48.75" customHeight="1">
      <c r="A32" s="57" t="s">
        <v>39</v>
      </c>
      <c r="B32" s="7"/>
      <c r="C32" s="14"/>
      <c r="D32" s="3">
        <v>475</v>
      </c>
      <c r="E32" s="3">
        <v>350</v>
      </c>
      <c r="F32" s="3">
        <v>60</v>
      </c>
      <c r="G32" s="4">
        <v>1</v>
      </c>
      <c r="H32" s="4">
        <v>105</v>
      </c>
      <c r="I32" s="16"/>
      <c r="J32" s="4">
        <v>4.5</v>
      </c>
      <c r="K32" s="5">
        <v>8500</v>
      </c>
      <c r="L32" s="6">
        <f t="shared" si="0"/>
        <v>8245</v>
      </c>
      <c r="M32" s="6">
        <f t="shared" si="1"/>
        <v>8075</v>
      </c>
      <c r="N32" s="6">
        <f t="shared" si="2"/>
        <v>7905</v>
      </c>
    </row>
    <row r="33" spans="1:14" ht="45" customHeight="1">
      <c r="A33" s="57" t="s">
        <v>40</v>
      </c>
      <c r="B33" s="7"/>
      <c r="C33" s="14"/>
      <c r="D33" s="3">
        <v>390</v>
      </c>
      <c r="E33" s="3">
        <v>300</v>
      </c>
      <c r="F33" s="3">
        <v>120</v>
      </c>
      <c r="G33" s="4">
        <v>1</v>
      </c>
      <c r="H33" s="4">
        <v>148</v>
      </c>
      <c r="I33" s="16"/>
      <c r="J33" s="4">
        <v>6</v>
      </c>
      <c r="K33" s="5">
        <v>10065</v>
      </c>
      <c r="L33" s="6">
        <f t="shared" si="0"/>
        <v>9763.05</v>
      </c>
      <c r="M33" s="6">
        <f t="shared" si="1"/>
        <v>9561.75</v>
      </c>
      <c r="N33" s="6">
        <f t="shared" si="2"/>
        <v>9360.45</v>
      </c>
    </row>
    <row r="34" spans="1:14" ht="45.75" customHeight="1">
      <c r="A34" s="57" t="s">
        <v>41</v>
      </c>
      <c r="B34" s="7"/>
      <c r="C34" s="14"/>
      <c r="D34" s="3">
        <v>475</v>
      </c>
      <c r="E34" s="3">
        <v>350</v>
      </c>
      <c r="F34" s="3">
        <v>120</v>
      </c>
      <c r="G34" s="4">
        <v>1</v>
      </c>
      <c r="H34" s="4">
        <v>203</v>
      </c>
      <c r="I34" s="16"/>
      <c r="J34" s="4">
        <v>8</v>
      </c>
      <c r="K34" s="5">
        <v>13010</v>
      </c>
      <c r="L34" s="6">
        <f t="shared" si="0"/>
        <v>12619.7</v>
      </c>
      <c r="M34" s="6">
        <f t="shared" si="1"/>
        <v>12359.5</v>
      </c>
      <c r="N34" s="6">
        <f t="shared" si="2"/>
        <v>12099.3</v>
      </c>
    </row>
    <row r="35" spans="1:14" ht="63" customHeight="1">
      <c r="A35" s="57" t="s">
        <v>42</v>
      </c>
      <c r="B35" s="7"/>
      <c r="C35" s="14"/>
      <c r="D35" s="3">
        <v>490</v>
      </c>
      <c r="E35" s="3">
        <v>350</v>
      </c>
      <c r="F35" s="3">
        <v>180</v>
      </c>
      <c r="G35" s="4">
        <v>1</v>
      </c>
      <c r="H35" s="4">
        <v>302</v>
      </c>
      <c r="I35" s="16"/>
      <c r="J35" s="4">
        <v>11</v>
      </c>
      <c r="K35" s="5">
        <v>17250</v>
      </c>
      <c r="L35" s="6">
        <f t="shared" si="0"/>
        <v>16732.5</v>
      </c>
      <c r="M35" s="6">
        <f t="shared" si="1"/>
        <v>16387.5</v>
      </c>
      <c r="N35" s="6">
        <f t="shared" si="2"/>
        <v>16042.5</v>
      </c>
    </row>
    <row r="36" spans="1:14" ht="15">
      <c r="A36" s="28" t="s">
        <v>43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69.75" customHeight="1">
      <c r="A37" s="57" t="s">
        <v>44</v>
      </c>
      <c r="B37" s="7"/>
      <c r="C37" s="14"/>
      <c r="D37" s="3">
        <v>390</v>
      </c>
      <c r="E37" s="3">
        <v>300</v>
      </c>
      <c r="F37" s="3">
        <v>120</v>
      </c>
      <c r="G37" s="4">
        <v>1</v>
      </c>
      <c r="H37" s="4"/>
      <c r="I37" s="16"/>
      <c r="J37" s="4">
        <v>0.7</v>
      </c>
      <c r="K37" s="5">
        <v>4030</v>
      </c>
      <c r="L37" s="6">
        <f>K37-K37*0.03</f>
        <v>3909.1</v>
      </c>
      <c r="M37" s="6">
        <f>K37-K37*0.05</f>
        <v>3828.5</v>
      </c>
      <c r="N37" s="6">
        <f>K37-K37*0.07</f>
        <v>3747.9</v>
      </c>
    </row>
    <row r="38" spans="1:2" ht="15">
      <c r="A38" s="58"/>
      <c r="B38" s="59"/>
    </row>
    <row r="39" spans="1:2" ht="15">
      <c r="A39" s="58"/>
      <c r="B39" s="59"/>
    </row>
    <row r="40" spans="1:2" ht="15">
      <c r="A40" s="58"/>
      <c r="B40" s="59"/>
    </row>
    <row r="41" spans="1:2" ht="15">
      <c r="A41" s="59"/>
      <c r="B41" s="59"/>
    </row>
  </sheetData>
  <sheetProtection/>
  <mergeCells count="18">
    <mergeCell ref="A17:N17"/>
    <mergeCell ref="A23:N23"/>
    <mergeCell ref="A15:A16"/>
    <mergeCell ref="D15:F15"/>
    <mergeCell ref="G15:I15"/>
    <mergeCell ref="J15:J16"/>
    <mergeCell ref="K15:K16"/>
    <mergeCell ref="L15:L16"/>
    <mergeCell ref="C19:C22"/>
    <mergeCell ref="A7:N7"/>
    <mergeCell ref="A8:N8"/>
    <mergeCell ref="A36:N36"/>
    <mergeCell ref="B15:B16"/>
    <mergeCell ref="C15:C16"/>
    <mergeCell ref="H18:I21"/>
    <mergeCell ref="H22:I22"/>
    <mergeCell ref="M15:M16"/>
    <mergeCell ref="N15:N16"/>
  </mergeCells>
  <printOptions/>
  <pageMargins left="0.7" right="0.7" top="0.75" bottom="0.75" header="0.3" footer="0.3"/>
  <pageSetup horizontalDpi="600" verticalDpi="600" orientation="portrait" paperSize="9" r:id="rId3"/>
  <headerFooter>
    <oddHeader>&amp;C&amp;G</oddHeader>
    <oddFooter>&amp;C&amp;G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7:M22"/>
  <sheetViews>
    <sheetView view="pageLayout" workbookViewId="0" topLeftCell="A1">
      <selection activeCell="A8" sqref="A8:M8"/>
    </sheetView>
  </sheetViews>
  <sheetFormatPr defaultColWidth="9.140625" defaultRowHeight="15"/>
  <cols>
    <col min="1" max="1" width="10.00390625" style="0" customWidth="1"/>
    <col min="2" max="2" width="15.8515625" style="0" customWidth="1"/>
    <col min="3" max="3" width="14.00390625" style="0" customWidth="1"/>
    <col min="4" max="7" width="2.7109375" style="0" customWidth="1"/>
    <col min="8" max="8" width="3.28125" style="0" customWidth="1"/>
    <col min="9" max="9" width="2.7109375" style="0" customWidth="1"/>
    <col min="10" max="10" width="6.8515625" style="0" customWidth="1"/>
    <col min="11" max="11" width="7.00390625" style="0" customWidth="1"/>
    <col min="12" max="12" width="8.421875" style="0" customWidth="1"/>
    <col min="13" max="13" width="8.00390625" style="0" customWidth="1"/>
  </cols>
  <sheetData>
    <row r="7" spans="1:13" ht="15">
      <c r="A7" s="24" t="s">
        <v>51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5.75" thickBot="1">
      <c r="A8" s="42" t="s">
        <v>52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15">
      <c r="A9" s="37" t="s">
        <v>8</v>
      </c>
      <c r="B9" s="30" t="s">
        <v>46</v>
      </c>
      <c r="C9" s="30" t="s">
        <v>45</v>
      </c>
      <c r="D9" s="39" t="s">
        <v>53</v>
      </c>
      <c r="E9" s="39"/>
      <c r="F9" s="39"/>
      <c r="G9" s="39" t="s">
        <v>10</v>
      </c>
      <c r="H9" s="39"/>
      <c r="I9" s="40" t="s">
        <v>11</v>
      </c>
      <c r="J9" s="44" t="s">
        <v>12</v>
      </c>
      <c r="K9" s="44" t="s">
        <v>50</v>
      </c>
      <c r="L9" s="44" t="s">
        <v>49</v>
      </c>
      <c r="M9" s="44" t="s">
        <v>48</v>
      </c>
    </row>
    <row r="10" spans="1:13" ht="26.25" customHeight="1">
      <c r="A10" s="38"/>
      <c r="B10" s="31"/>
      <c r="C10" s="31"/>
      <c r="D10" s="22" t="s">
        <v>13</v>
      </c>
      <c r="E10" s="22" t="s">
        <v>14</v>
      </c>
      <c r="F10" s="22" t="s">
        <v>15</v>
      </c>
      <c r="G10" s="22" t="s">
        <v>16</v>
      </c>
      <c r="H10" s="22" t="s">
        <v>47</v>
      </c>
      <c r="I10" s="41"/>
      <c r="J10" s="45"/>
      <c r="K10" s="45"/>
      <c r="L10" s="45"/>
      <c r="M10" s="45"/>
    </row>
    <row r="11" spans="1:13" ht="15">
      <c r="A11" s="46" t="s">
        <v>18</v>
      </c>
      <c r="B11" s="47"/>
      <c r="C11" s="47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3" ht="51" customHeight="1">
      <c r="A12" s="20" t="s">
        <v>54</v>
      </c>
      <c r="B12" s="60" t="s">
        <v>55</v>
      </c>
      <c r="C12" s="2"/>
      <c r="D12" s="15">
        <v>80</v>
      </c>
      <c r="E12" s="15">
        <v>165</v>
      </c>
      <c r="F12" s="15">
        <v>125</v>
      </c>
      <c r="G12" s="4">
        <v>1</v>
      </c>
      <c r="H12" s="49" t="s">
        <v>56</v>
      </c>
      <c r="I12" s="4">
        <v>0.5</v>
      </c>
      <c r="J12" s="5">
        <v>680</v>
      </c>
      <c r="K12" s="6">
        <f>J12-J12*0.03</f>
        <v>659.6</v>
      </c>
      <c r="L12" s="6">
        <f>J12-J12*0.05</f>
        <v>646</v>
      </c>
      <c r="M12" s="6">
        <f>J12-J12*0.07</f>
        <v>632.4</v>
      </c>
    </row>
    <row r="13" spans="1:13" ht="47.25" customHeight="1">
      <c r="A13" s="20" t="s">
        <v>57</v>
      </c>
      <c r="B13" s="60" t="s">
        <v>55</v>
      </c>
      <c r="C13" s="2"/>
      <c r="D13" s="15">
        <v>80</v>
      </c>
      <c r="E13" s="15">
        <v>197</v>
      </c>
      <c r="F13" s="15">
        <v>154</v>
      </c>
      <c r="G13" s="4">
        <v>1</v>
      </c>
      <c r="H13" s="49"/>
      <c r="I13" s="4">
        <v>0.6</v>
      </c>
      <c r="J13" s="5">
        <v>840</v>
      </c>
      <c r="K13" s="6">
        <f>J13-J13*0.03</f>
        <v>814.8</v>
      </c>
      <c r="L13" s="6">
        <f>J13-J13*0.05</f>
        <v>798</v>
      </c>
      <c r="M13" s="6">
        <f>J13-J13*0.07</f>
        <v>781.2</v>
      </c>
    </row>
    <row r="14" spans="1:13" ht="49.5">
      <c r="A14" s="20" t="s">
        <v>58</v>
      </c>
      <c r="B14" s="60" t="s">
        <v>55</v>
      </c>
      <c r="C14" s="2"/>
      <c r="D14" s="15">
        <v>80</v>
      </c>
      <c r="E14" s="15">
        <v>230</v>
      </c>
      <c r="F14" s="15">
        <v>185</v>
      </c>
      <c r="G14" s="4">
        <v>1</v>
      </c>
      <c r="H14" s="49"/>
      <c r="I14" s="4">
        <v>0.6</v>
      </c>
      <c r="J14" s="5">
        <v>1040</v>
      </c>
      <c r="K14" s="6">
        <f>J14-J14*0.03</f>
        <v>1008.8</v>
      </c>
      <c r="L14" s="6">
        <f>J14-J14*0.05</f>
        <v>988</v>
      </c>
      <c r="M14" s="6">
        <f>J14-J14*0.07</f>
        <v>967.2</v>
      </c>
    </row>
    <row r="15" spans="1:13" ht="47.25" customHeight="1">
      <c r="A15" s="20" t="s">
        <v>59</v>
      </c>
      <c r="B15" s="60" t="s">
        <v>55</v>
      </c>
      <c r="C15" s="2"/>
      <c r="D15" s="15">
        <v>80</v>
      </c>
      <c r="E15" s="15">
        <v>300</v>
      </c>
      <c r="F15" s="15">
        <v>230</v>
      </c>
      <c r="G15" s="4">
        <v>1</v>
      </c>
      <c r="H15" s="49"/>
      <c r="I15" s="4">
        <v>0.7</v>
      </c>
      <c r="J15" s="5">
        <v>1440</v>
      </c>
      <c r="K15" s="6">
        <f>J15-J15*0.03</f>
        <v>1396.8</v>
      </c>
      <c r="L15" s="6">
        <f>J15-J15*0.05</f>
        <v>1368</v>
      </c>
      <c r="M15" s="6">
        <f>J15-J15*0.07</f>
        <v>1339.2</v>
      </c>
    </row>
    <row r="16" spans="1:13" ht="15">
      <c r="A16" s="46" t="s">
        <v>27</v>
      </c>
      <c r="B16" s="47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</row>
    <row r="17" spans="1:13" ht="57.75" customHeight="1">
      <c r="A17" s="20" t="s">
        <v>60</v>
      </c>
      <c r="B17" s="60" t="s">
        <v>61</v>
      </c>
      <c r="C17" s="2"/>
      <c r="D17" s="15">
        <v>250</v>
      </c>
      <c r="E17" s="15">
        <v>180</v>
      </c>
      <c r="F17" s="15">
        <v>80</v>
      </c>
      <c r="G17" s="4">
        <v>1</v>
      </c>
      <c r="H17" s="4">
        <v>20</v>
      </c>
      <c r="I17" s="4">
        <v>0.4</v>
      </c>
      <c r="J17" s="5">
        <v>1200</v>
      </c>
      <c r="K17" s="6">
        <f>J17-J17*0.03</f>
        <v>1164</v>
      </c>
      <c r="L17" s="6">
        <f>J17-J17*0.05</f>
        <v>1140</v>
      </c>
      <c r="M17" s="6">
        <f>J17-J17*0.07</f>
        <v>1116</v>
      </c>
    </row>
    <row r="18" spans="1:13" ht="57.75">
      <c r="A18" s="20" t="s">
        <v>62</v>
      </c>
      <c r="B18" s="60" t="s">
        <v>61</v>
      </c>
      <c r="C18" s="2"/>
      <c r="D18" s="15">
        <v>300</v>
      </c>
      <c r="E18" s="15">
        <v>230</v>
      </c>
      <c r="F18" s="15">
        <v>90</v>
      </c>
      <c r="G18" s="4">
        <v>1</v>
      </c>
      <c r="H18" s="4">
        <v>50</v>
      </c>
      <c r="I18" s="4">
        <v>0.5</v>
      </c>
      <c r="J18" s="5">
        <v>1800</v>
      </c>
      <c r="K18" s="6">
        <f>J18-J18*0.03</f>
        <v>1746</v>
      </c>
      <c r="L18" s="6">
        <f>J18-J18*0.05</f>
        <v>1710</v>
      </c>
      <c r="M18" s="6">
        <f>J18-J18*0.07</f>
        <v>1674</v>
      </c>
    </row>
    <row r="19" spans="1:13" ht="57.75">
      <c r="A19" s="20" t="s">
        <v>63</v>
      </c>
      <c r="B19" s="60" t="s">
        <v>61</v>
      </c>
      <c r="C19" s="2"/>
      <c r="D19" s="15">
        <v>300</v>
      </c>
      <c r="E19" s="15">
        <v>230</v>
      </c>
      <c r="F19" s="15">
        <v>90</v>
      </c>
      <c r="G19" s="4">
        <v>1</v>
      </c>
      <c r="H19" s="4">
        <v>70</v>
      </c>
      <c r="I19" s="4">
        <v>1</v>
      </c>
      <c r="J19" s="5">
        <v>2560</v>
      </c>
      <c r="K19" s="6">
        <f>J19-J19*0.03</f>
        <v>2483.2</v>
      </c>
      <c r="L19" s="6">
        <f>J19-J19*0.05</f>
        <v>2432</v>
      </c>
      <c r="M19" s="6">
        <f>J19-J19*0.07</f>
        <v>2380.8</v>
      </c>
    </row>
    <row r="20" spans="1:13" ht="60.75" customHeight="1">
      <c r="A20" s="20" t="s">
        <v>64</v>
      </c>
      <c r="B20" s="60" t="s">
        <v>61</v>
      </c>
      <c r="C20" s="2"/>
      <c r="D20" s="15">
        <v>360</v>
      </c>
      <c r="E20" s="15">
        <v>250</v>
      </c>
      <c r="F20" s="15">
        <v>110</v>
      </c>
      <c r="G20" s="4">
        <v>1</v>
      </c>
      <c r="H20" s="4">
        <v>120</v>
      </c>
      <c r="I20" s="4">
        <v>2</v>
      </c>
      <c r="J20" s="5">
        <v>5390</v>
      </c>
      <c r="K20" s="6">
        <f>J20-J20*0.03</f>
        <v>5228.3</v>
      </c>
      <c r="L20" s="6">
        <f>J20-J20*0.05</f>
        <v>5120.5</v>
      </c>
      <c r="M20" s="6">
        <f>J20-J20*0.07</f>
        <v>5012.7</v>
      </c>
    </row>
    <row r="21" spans="1:13" ht="15">
      <c r="A21" s="46" t="s">
        <v>43</v>
      </c>
      <c r="B21" s="47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8"/>
    </row>
    <row r="22" spans="1:13" ht="51.75" customHeight="1">
      <c r="A22" s="20" t="s">
        <v>65</v>
      </c>
      <c r="B22" s="19"/>
      <c r="C22" s="2"/>
      <c r="D22" s="15">
        <v>320</v>
      </c>
      <c r="E22" s="15">
        <v>260</v>
      </c>
      <c r="F22" s="15">
        <v>120</v>
      </c>
      <c r="G22" s="4">
        <v>1</v>
      </c>
      <c r="H22" s="4"/>
      <c r="I22" s="4">
        <v>0.7</v>
      </c>
      <c r="J22" s="5">
        <v>2515</v>
      </c>
      <c r="K22" s="6">
        <f>J22-J22*0.03</f>
        <v>2439.55</v>
      </c>
      <c r="L22" s="6">
        <f>J22-J22*0.05</f>
        <v>2389.25</v>
      </c>
      <c r="M22" s="6">
        <f>J22-J22*0.07</f>
        <v>2338.95</v>
      </c>
    </row>
  </sheetData>
  <sheetProtection/>
  <mergeCells count="16">
    <mergeCell ref="A16:M16"/>
    <mergeCell ref="A21:M21"/>
    <mergeCell ref="B9:B10"/>
    <mergeCell ref="C9:C10"/>
    <mergeCell ref="A9:A10"/>
    <mergeCell ref="D9:F9"/>
    <mergeCell ref="G9:H9"/>
    <mergeCell ref="I9:I10"/>
    <mergeCell ref="J9:J10"/>
    <mergeCell ref="K9:K10"/>
    <mergeCell ref="A7:M7"/>
    <mergeCell ref="A8:M8"/>
    <mergeCell ref="L9:L10"/>
    <mergeCell ref="M9:M10"/>
    <mergeCell ref="A11:M11"/>
    <mergeCell ref="H12:H15"/>
  </mergeCells>
  <printOptions/>
  <pageMargins left="0.7" right="0.7" top="0.75" bottom="0.75" header="0.3" footer="0.3"/>
  <pageSetup horizontalDpi="600" verticalDpi="600" orientation="portrait" paperSize="9" r:id="rId3"/>
  <headerFooter>
    <oddHeader>&amp;C&amp;G</oddHeader>
    <oddFooter>&amp;C&amp;G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Верхотурова</dc:creator>
  <cp:keywords/>
  <dc:description/>
  <cp:lastModifiedBy>Верхотурова </cp:lastModifiedBy>
  <dcterms:created xsi:type="dcterms:W3CDTF">2013-08-20T04:14:47Z</dcterms:created>
  <dcterms:modified xsi:type="dcterms:W3CDTF">2013-08-30T02:42:09Z</dcterms:modified>
  <cp:category/>
  <cp:version/>
  <cp:contentType/>
  <cp:contentStatus/>
</cp:coreProperties>
</file>