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485" activeTab="0"/>
  </bookViews>
  <sheets>
    <sheet name="FRS90" sheetId="1" r:id="rId1"/>
    <sheet name="FRS902" sheetId="2" r:id="rId2"/>
    <sheet name="EUFRS" sheetId="3" r:id="rId3"/>
  </sheets>
  <definedNames/>
  <calcPr fullCalcOnLoad="1"/>
</workbook>
</file>

<file path=xl/sharedStrings.xml><?xml version="1.0" encoding="utf-8"?>
<sst xmlns="http://schemas.openxmlformats.org/spreadsheetml/2006/main" count="207" uniqueCount="87">
  <si>
    <t xml:space="preserve">ОГНЕСТОЙКИЕ СЕЙФЫ ПРОИЗВОДСТВА  ПРОМЕТ, РОССИЯ  </t>
  </si>
  <si>
    <t>Огнестойкие сейфы серии FRS</t>
  </si>
  <si>
    <t>- предназначены для сохранности документов и ценностей при пожаре</t>
  </si>
  <si>
    <t>- огнестойкость - ГОСТ Р 50862-2005 класс 90Б</t>
  </si>
  <si>
    <t>- при заливке двери и корпуса сейфа используется запатентованный состав огнестойкого бетона.</t>
  </si>
  <si>
    <t>- ригельная система запирания</t>
  </si>
  <si>
    <t xml:space="preserve">- оборудованы пластиковыми ножками </t>
  </si>
  <si>
    <t>- цвет: корпус- оттенок коричневого с эффектом молотковой эмали, дверь - оттенок зеленого с эффектом молотковой эмали</t>
  </si>
  <si>
    <t>- тип покрытия - порошковое.</t>
  </si>
  <si>
    <t>Гарантия 5 лет</t>
  </si>
  <si>
    <t>Размеры внутренние, мм</t>
  </si>
  <si>
    <t>Комплектация</t>
  </si>
  <si>
    <t>Вес, кг</t>
  </si>
  <si>
    <t>Объем, л</t>
  </si>
  <si>
    <t>ЦЕНА розница, руб.</t>
  </si>
  <si>
    <t>Модель</t>
  </si>
  <si>
    <t>высота</t>
  </si>
  <si>
    <t>ширина</t>
  </si>
  <si>
    <t>глубина</t>
  </si>
  <si>
    <t>кодовый замок</t>
  </si>
  <si>
    <t>ключевой замок</t>
  </si>
  <si>
    <t>кассовое отделение</t>
  </si>
  <si>
    <t>количество полок</t>
  </si>
  <si>
    <t>FRS-30 CL</t>
  </si>
  <si>
    <t xml:space="preserve">офисный, замок: механический, ключевой, огнестойкий, крепление: пол, </t>
  </si>
  <si>
    <t>механ</t>
  </si>
  <si>
    <t>нет</t>
  </si>
  <si>
    <t>лоток</t>
  </si>
  <si>
    <t>FRS-30 KL</t>
  </si>
  <si>
    <t>Ригельная система запирания. Два ключевых замка.</t>
  </si>
  <si>
    <t>FRS-30 EL</t>
  </si>
  <si>
    <t>Ригельная система запирания. Кодовый электронный + ключевой замки</t>
  </si>
  <si>
    <t>электр</t>
  </si>
  <si>
    <t>FRS-32 CL</t>
  </si>
  <si>
    <t>Ригельная система запирания. Кодовый механический (без смены кода) + ключевой </t>
  </si>
  <si>
    <t>1+</t>
  </si>
  <si>
    <t>FRS-32 KL</t>
  </si>
  <si>
    <t>FRS-32 EL</t>
  </si>
  <si>
    <t>FRS-49 CL</t>
  </si>
  <si>
    <t>FRS-49 KL</t>
  </si>
  <si>
    <t>FRS-49 EL</t>
  </si>
  <si>
    <t>FRS-51 CL</t>
  </si>
  <si>
    <t>FRS-51 KL</t>
  </si>
  <si>
    <t>FRS-51 EL</t>
  </si>
  <si>
    <t>FRS-67 CL</t>
  </si>
  <si>
    <t>да</t>
  </si>
  <si>
    <t>FRS-67 KL</t>
  </si>
  <si>
    <t>FRS-67 EL</t>
  </si>
  <si>
    <t>Вид</t>
  </si>
  <si>
    <t>Описание</t>
  </si>
  <si>
    <t>Размеры внешние, мм</t>
  </si>
  <si>
    <t>ЦЕНА 50-100 т. руб.</t>
  </si>
  <si>
    <t>ЦЕНА 101-300 т. руб.</t>
  </si>
  <si>
    <t>ЦЕНА 301-500 т. руб.</t>
  </si>
  <si>
    <t xml:space="preserve">- оборудованы колесами </t>
  </si>
  <si>
    <t>FRS-75 CL</t>
  </si>
  <si>
    <t>Оснащен кодовым механическим замком (без возможности смены кода) + ключевым замком.</t>
  </si>
  <si>
    <t>FRS-75 EL</t>
  </si>
  <si>
    <t xml:space="preserve"> Оснащен кодовым электронным + ключевым замком.</t>
  </si>
  <si>
    <t>FRS-93 CL</t>
  </si>
  <si>
    <t>FRS-93 EL</t>
  </si>
  <si>
    <t>FRS-120 CL</t>
  </si>
  <si>
    <t>FRS-120 EL</t>
  </si>
  <si>
    <t>FRS-133 CL</t>
  </si>
  <si>
    <t>FRS-133 EL</t>
  </si>
  <si>
    <t>FRS-165 CL</t>
  </si>
  <si>
    <t>FRS-165 EL</t>
  </si>
  <si>
    <t>* Уточняйте наличие и сроки поставки</t>
  </si>
  <si>
    <t>Огнестойкие сейфы серии FRS Евро</t>
  </si>
  <si>
    <t>Сертифицированы в Германии</t>
  </si>
  <si>
    <t>- предназначены для сохранности документов и ценностей при пожаре;</t>
  </si>
  <si>
    <t xml:space="preserve">- огнестойкость: EN 15569 class LFS 60P (ECB-S); ГОСТ Р 50862-2005, класс 90Б; </t>
  </si>
  <si>
    <t>- при заливке двери и корпуса сейфа используется запатентованный состав огнестойкого бетона;</t>
  </si>
  <si>
    <t xml:space="preserve">- в конструкции применен тепловой замок, обеспечивающий огнестойкость в области притвора дверцы сейфа и препятствующий прохождению теплового потока. </t>
  </si>
  <si>
    <t>- периметр дверного проема оборудован огнестойким уплотнителем.</t>
  </si>
  <si>
    <t>- ригельная система запирания.</t>
  </si>
  <si>
    <t>- оборудованы пластиковыми ножками (до FRS-51) или подставкой на колесах (от FRS-67);</t>
  </si>
  <si>
    <t>- цвет: белый структурированный;</t>
  </si>
  <si>
    <t>- тип покрытия: порошковое.</t>
  </si>
  <si>
    <t>- предусмотрено анкерное крепление к полу (тест на огнестойкость в Германии проведен  с анкерным отверстием).</t>
  </si>
  <si>
    <t>FRS ЕВРО–51 KL</t>
  </si>
  <si>
    <t>1 +  лоток</t>
  </si>
  <si>
    <t>FRS ЕВРО– 51 Е</t>
  </si>
  <si>
    <t>FRS ЕВРО– 67 KL</t>
  </si>
  <si>
    <t>FRS ЕВРО– 67 E</t>
  </si>
  <si>
    <t>FRS ЕВРО– 93 KL</t>
  </si>
  <si>
    <t>FRS ЕВРО– 93 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</si>
</sst>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8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b/>
      <sz val="8"/>
      <color indexed="1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8" fillId="0" borderId="0" xfId="0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vertical="top" wrapText="1"/>
      <protection/>
    </xf>
    <xf numFmtId="0" fontId="47" fillId="0" borderId="10" xfId="0" applyFont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0" fillId="0" borderId="0" xfId="0" applyFont="1" applyFill="1" applyBorder="1" applyAlignment="1" applyProtection="1">
      <alignment vertical="top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3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4" fillId="0" borderId="11" xfId="0" applyFont="1" applyFill="1" applyBorder="1" applyAlignment="1" applyProtection="1">
      <alignment vertical="top" wrapText="1"/>
      <protection/>
    </xf>
    <xf numFmtId="0" fontId="24" fillId="0" borderId="12" xfId="0" applyFont="1" applyFill="1" applyBorder="1" applyAlignment="1" applyProtection="1">
      <alignment vertical="top" wrapText="1"/>
      <protection/>
    </xf>
    <xf numFmtId="0" fontId="48" fillId="0" borderId="0" xfId="0" applyFont="1" applyAlignment="1" applyProtection="1">
      <alignment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3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6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8" fillId="16" borderId="10" xfId="0" applyFont="1" applyFill="1" applyBorder="1" applyAlignment="1" applyProtection="1">
      <alignment horizontal="center" vertical="center" textRotation="90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3" fontId="27" fillId="16" borderId="15" xfId="0" applyNumberFormat="1" applyFont="1" applyFill="1" applyBorder="1" applyAlignment="1">
      <alignment horizontal="center" vertical="center" wrapText="1"/>
    </xf>
    <xf numFmtId="3" fontId="27" fillId="16" borderId="10" xfId="0" applyNumberFormat="1" applyFont="1" applyFill="1" applyBorder="1" applyAlignment="1">
      <alignment horizontal="center" vertical="center" wrapText="1"/>
    </xf>
    <xf numFmtId="0" fontId="21" fillId="16" borderId="16" xfId="0" applyFont="1" applyFill="1" applyBorder="1" applyAlignment="1" applyProtection="1">
      <alignment horizontal="center" vertical="center" wrapText="1"/>
      <protection locked="0"/>
    </xf>
    <xf numFmtId="0" fontId="21" fillId="16" borderId="14" xfId="0" applyFont="1" applyFill="1" applyBorder="1" applyAlignment="1" applyProtection="1">
      <alignment horizontal="center" vertical="center" wrapText="1"/>
      <protection locked="0"/>
    </xf>
    <xf numFmtId="0" fontId="28" fillId="16" borderId="15" xfId="0" applyFont="1" applyFill="1" applyBorder="1" applyAlignment="1" applyProtection="1">
      <alignment horizontal="center" vertical="center" wrapText="1"/>
      <protection locked="0"/>
    </xf>
    <xf numFmtId="0" fontId="28" fillId="16" borderId="15" xfId="0" applyFont="1" applyFill="1" applyBorder="1" applyAlignment="1" applyProtection="1">
      <alignment horizontal="center" vertical="center" textRotation="90" wrapText="1"/>
      <protection locked="0"/>
    </xf>
    <xf numFmtId="0" fontId="28" fillId="16" borderId="10" xfId="0" applyFont="1" applyFill="1" applyBorder="1" applyAlignment="1" applyProtection="1">
      <alignment horizontal="center" vertical="center" textRotation="90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left" vertical="top" wrapText="1"/>
      <protection locked="0"/>
    </xf>
    <xf numFmtId="0" fontId="21" fillId="16" borderId="17" xfId="0" applyFont="1" applyFill="1" applyBorder="1" applyAlignment="1" applyProtection="1">
      <alignment horizontal="center" vertical="center" wrapText="1"/>
      <protection locked="0"/>
    </xf>
    <xf numFmtId="0" fontId="21" fillId="16" borderId="18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0" fontId="21" fillId="16" borderId="10" xfId="0" applyFont="1" applyFill="1" applyBorder="1" applyAlignment="1" applyProtection="1">
      <alignment horizontal="center" vertical="center" wrapText="1"/>
      <protection locked="0"/>
    </xf>
    <xf numFmtId="0" fontId="28" fillId="16" borderId="1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49" fontId="22" fillId="0" borderId="0" xfId="0" applyNumberFormat="1" applyFont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top" wrapText="1"/>
      <protection/>
    </xf>
    <xf numFmtId="0" fontId="20" fillId="0" borderId="10" xfId="0" applyFont="1" applyFill="1" applyBorder="1" applyAlignment="1" applyProtection="1">
      <alignment horizontal="center" vertical="top" wrapText="1"/>
      <protection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3" fontId="18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jpeg" /><Relationship Id="rId3" Type="http://schemas.openxmlformats.org/officeDocument/2006/relationships/image" Target="../media/image20.jpeg" /><Relationship Id="rId4" Type="http://schemas.openxmlformats.org/officeDocument/2006/relationships/image" Target="../media/image21.jpeg" /><Relationship Id="rId5" Type="http://schemas.openxmlformats.org/officeDocument/2006/relationships/image" Target="../media/image22.jpeg" /><Relationship Id="rId6" Type="http://schemas.openxmlformats.org/officeDocument/2006/relationships/image" Target="../media/image23.jpeg" /><Relationship Id="rId7" Type="http://schemas.openxmlformats.org/officeDocument/2006/relationships/image" Target="../media/image24.jpeg" /><Relationship Id="rId8" Type="http://schemas.openxmlformats.org/officeDocument/2006/relationships/image" Target="../media/image25.jpeg" /><Relationship Id="rId9" Type="http://schemas.openxmlformats.org/officeDocument/2006/relationships/image" Target="../media/image26.jpeg" /><Relationship Id="rId10" Type="http://schemas.openxmlformats.org/officeDocument/2006/relationships/image" Target="../media/image27.jpeg" /><Relationship Id="rId11" Type="http://schemas.openxmlformats.org/officeDocument/2006/relationships/image" Target="../media/image2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jpeg" /><Relationship Id="rId3" Type="http://schemas.openxmlformats.org/officeDocument/2006/relationships/image" Target="../media/image31.jpeg" /><Relationship Id="rId4" Type="http://schemas.openxmlformats.org/officeDocument/2006/relationships/image" Target="../media/image32.jpeg" /><Relationship Id="rId5" Type="http://schemas.openxmlformats.org/officeDocument/2006/relationships/image" Target="../media/image33.png" /><Relationship Id="rId6" Type="http://schemas.openxmlformats.org/officeDocument/2006/relationships/image" Target="../media/image34.jpeg" /><Relationship Id="rId7" Type="http://schemas.openxmlformats.org/officeDocument/2006/relationships/image" Target="../media/image3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352425</xdr:colOff>
      <xdr:row>4</xdr:row>
      <xdr:rowOff>66675</xdr:rowOff>
    </xdr:from>
    <xdr:to>
      <xdr:col>18</xdr:col>
      <xdr:colOff>123825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2867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11</xdr:row>
      <xdr:rowOff>114300</xdr:rowOff>
    </xdr:from>
    <xdr:to>
      <xdr:col>18</xdr:col>
      <xdr:colOff>266700</xdr:colOff>
      <xdr:row>15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209800"/>
          <a:ext cx="2447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18</xdr:row>
      <xdr:rowOff>38100</xdr:rowOff>
    </xdr:from>
    <xdr:to>
      <xdr:col>0</xdr:col>
      <xdr:colOff>723900</xdr:colOff>
      <xdr:row>18</xdr:row>
      <xdr:rowOff>619125</xdr:rowOff>
    </xdr:to>
    <xdr:pic>
      <xdr:nvPicPr>
        <xdr:cNvPr id="3" name="Picture 92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781425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19</xdr:row>
      <xdr:rowOff>57150</xdr:rowOff>
    </xdr:from>
    <xdr:to>
      <xdr:col>0</xdr:col>
      <xdr:colOff>733425</xdr:colOff>
      <xdr:row>19</xdr:row>
      <xdr:rowOff>476250</xdr:rowOff>
    </xdr:to>
    <xdr:pic>
      <xdr:nvPicPr>
        <xdr:cNvPr id="4" name="Picture 93" descr="Сейф VALBERG FRS 30 K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44577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25</xdr:row>
      <xdr:rowOff>57150</xdr:rowOff>
    </xdr:from>
    <xdr:to>
      <xdr:col>0</xdr:col>
      <xdr:colOff>781050</xdr:colOff>
      <xdr:row>25</xdr:row>
      <xdr:rowOff>400050</xdr:rowOff>
    </xdr:to>
    <xdr:pic>
      <xdr:nvPicPr>
        <xdr:cNvPr id="5" name="Picture 94" descr="Сейф VALBERG FRS 49 K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820102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29</xdr:row>
      <xdr:rowOff>47625</xdr:rowOff>
    </xdr:from>
    <xdr:to>
      <xdr:col>0</xdr:col>
      <xdr:colOff>695325</xdr:colOff>
      <xdr:row>29</xdr:row>
      <xdr:rowOff>590550</xdr:rowOff>
    </xdr:to>
    <xdr:pic>
      <xdr:nvPicPr>
        <xdr:cNvPr id="6" name="Picture 95" descr="Сейф VALBERG FRS 51 K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11172825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32</xdr:row>
      <xdr:rowOff>47625</xdr:rowOff>
    </xdr:from>
    <xdr:to>
      <xdr:col>0</xdr:col>
      <xdr:colOff>723900</xdr:colOff>
      <xdr:row>32</xdr:row>
      <xdr:rowOff>590550</xdr:rowOff>
    </xdr:to>
    <xdr:pic>
      <xdr:nvPicPr>
        <xdr:cNvPr id="7" name="Picture 96" descr="Сейф VALBERG FRS 67 T  K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" y="1321117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21</xdr:row>
      <xdr:rowOff>161925</xdr:rowOff>
    </xdr:from>
    <xdr:to>
      <xdr:col>0</xdr:col>
      <xdr:colOff>704850</xdr:colOff>
      <xdr:row>21</xdr:row>
      <xdr:rowOff>533400</xdr:rowOff>
    </xdr:to>
    <xdr:pic>
      <xdr:nvPicPr>
        <xdr:cNvPr id="8" name="Picture 97" descr="Сейф VALBERG FRS 32 C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5715000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24</xdr:row>
      <xdr:rowOff>66675</xdr:rowOff>
    </xdr:from>
    <xdr:to>
      <xdr:col>0</xdr:col>
      <xdr:colOff>695325</xdr:colOff>
      <xdr:row>24</xdr:row>
      <xdr:rowOff>666750</xdr:rowOff>
    </xdr:to>
    <xdr:pic>
      <xdr:nvPicPr>
        <xdr:cNvPr id="9" name="Picture 98" descr="Сейф VALBERG FRS 49 C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7477125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28</xdr:row>
      <xdr:rowOff>85725</xdr:rowOff>
    </xdr:from>
    <xdr:to>
      <xdr:col>0</xdr:col>
      <xdr:colOff>714375</xdr:colOff>
      <xdr:row>28</xdr:row>
      <xdr:rowOff>657225</xdr:rowOff>
    </xdr:to>
    <xdr:pic>
      <xdr:nvPicPr>
        <xdr:cNvPr id="10" name="Picture 99" descr="Сейф VALBERG FRS 51 C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3350" y="104775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31</xdr:row>
      <xdr:rowOff>57150</xdr:rowOff>
    </xdr:from>
    <xdr:to>
      <xdr:col>0</xdr:col>
      <xdr:colOff>781050</xdr:colOff>
      <xdr:row>31</xdr:row>
      <xdr:rowOff>638175</xdr:rowOff>
    </xdr:to>
    <xdr:pic>
      <xdr:nvPicPr>
        <xdr:cNvPr id="11" name="Picture 100" descr="Сейф VALBERG FRS 67 T  C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" y="12487275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20</xdr:row>
      <xdr:rowOff>142875</xdr:rowOff>
    </xdr:from>
    <xdr:to>
      <xdr:col>0</xdr:col>
      <xdr:colOff>733425</xdr:colOff>
      <xdr:row>20</xdr:row>
      <xdr:rowOff>561975</xdr:rowOff>
    </xdr:to>
    <xdr:pic>
      <xdr:nvPicPr>
        <xdr:cNvPr id="12" name="Picture 101" descr="Сейф VALBERG FRS 30 E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2400" y="504825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23</xdr:row>
      <xdr:rowOff>47625</xdr:rowOff>
    </xdr:from>
    <xdr:to>
      <xdr:col>0</xdr:col>
      <xdr:colOff>714375</xdr:colOff>
      <xdr:row>23</xdr:row>
      <xdr:rowOff>523875</xdr:rowOff>
    </xdr:to>
    <xdr:pic>
      <xdr:nvPicPr>
        <xdr:cNvPr id="13" name="Picture 102" descr="Сейф VALBERG FRS 32 EL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4775" y="6819900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26</xdr:row>
      <xdr:rowOff>47625</xdr:rowOff>
    </xdr:from>
    <xdr:to>
      <xdr:col>0</xdr:col>
      <xdr:colOff>666750</xdr:colOff>
      <xdr:row>26</xdr:row>
      <xdr:rowOff>581025</xdr:rowOff>
    </xdr:to>
    <xdr:pic>
      <xdr:nvPicPr>
        <xdr:cNvPr id="14" name="Picture 103" descr="Сейф VALBERG FRS 49 E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3350" y="86106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30</xdr:row>
      <xdr:rowOff>47625</xdr:rowOff>
    </xdr:from>
    <xdr:to>
      <xdr:col>0</xdr:col>
      <xdr:colOff>762000</xdr:colOff>
      <xdr:row>30</xdr:row>
      <xdr:rowOff>609600</xdr:rowOff>
    </xdr:to>
    <xdr:pic>
      <xdr:nvPicPr>
        <xdr:cNvPr id="15" name="Picture 104" descr="Сейф VALBERG FRS 51 EL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3825" y="1181100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33</xdr:row>
      <xdr:rowOff>76200</xdr:rowOff>
    </xdr:from>
    <xdr:to>
      <xdr:col>0</xdr:col>
      <xdr:colOff>742950</xdr:colOff>
      <xdr:row>33</xdr:row>
      <xdr:rowOff>638175</xdr:rowOff>
    </xdr:to>
    <xdr:pic>
      <xdr:nvPicPr>
        <xdr:cNvPr id="16" name="Picture 105" descr="Сейф VALBERG FRS 67 T  EL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2400" y="13877925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22</xdr:row>
      <xdr:rowOff>28575</xdr:rowOff>
    </xdr:from>
    <xdr:to>
      <xdr:col>0</xdr:col>
      <xdr:colOff>714375</xdr:colOff>
      <xdr:row>22</xdr:row>
      <xdr:rowOff>428625</xdr:rowOff>
    </xdr:to>
    <xdr:pic>
      <xdr:nvPicPr>
        <xdr:cNvPr id="17" name="Picture 106" descr="Сейф VALBERG FRS 32 K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3350" y="6315075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295275</xdr:colOff>
      <xdr:row>4</xdr:row>
      <xdr:rowOff>38100</xdr:rowOff>
    </xdr:from>
    <xdr:to>
      <xdr:col>18</xdr:col>
      <xdr:colOff>161925</xdr:colOff>
      <xdr:row>5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00100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18</xdr:row>
      <xdr:rowOff>95250</xdr:rowOff>
    </xdr:from>
    <xdr:to>
      <xdr:col>0</xdr:col>
      <xdr:colOff>542925</xdr:colOff>
      <xdr:row>18</xdr:row>
      <xdr:rowOff>542925</xdr:rowOff>
    </xdr:to>
    <xdr:pic>
      <xdr:nvPicPr>
        <xdr:cNvPr id="2" name="Picture 94" descr="Сейф офисный огнестойкий Valberg FRS-75 C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819525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19</xdr:row>
      <xdr:rowOff>28575</xdr:rowOff>
    </xdr:from>
    <xdr:to>
      <xdr:col>0</xdr:col>
      <xdr:colOff>523875</xdr:colOff>
      <xdr:row>19</xdr:row>
      <xdr:rowOff>542925</xdr:rowOff>
    </xdr:to>
    <xdr:pic>
      <xdr:nvPicPr>
        <xdr:cNvPr id="3" name="Picture 95" descr="Сейф офисный огнестойкий Valberg FRS-75 E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4381500"/>
          <a:ext cx="323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20</xdr:row>
      <xdr:rowOff>47625</xdr:rowOff>
    </xdr:from>
    <xdr:to>
      <xdr:col>0</xdr:col>
      <xdr:colOff>533400</xdr:colOff>
      <xdr:row>20</xdr:row>
      <xdr:rowOff>581025</xdr:rowOff>
    </xdr:to>
    <xdr:pic>
      <xdr:nvPicPr>
        <xdr:cNvPr id="4" name="Picture 96" descr="Сейф офисный огнестойкий Valberg FRS-93 C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4991100"/>
          <a:ext cx="352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21</xdr:row>
      <xdr:rowOff>38100</xdr:rowOff>
    </xdr:from>
    <xdr:to>
      <xdr:col>0</xdr:col>
      <xdr:colOff>476250</xdr:colOff>
      <xdr:row>21</xdr:row>
      <xdr:rowOff>552450</xdr:rowOff>
    </xdr:to>
    <xdr:pic>
      <xdr:nvPicPr>
        <xdr:cNvPr id="5" name="Picture 97" descr="Сейф офисный огнестойкий Valberg FRS-93 K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5610225"/>
          <a:ext cx="285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22</xdr:row>
      <xdr:rowOff>38100</xdr:rowOff>
    </xdr:from>
    <xdr:to>
      <xdr:col>0</xdr:col>
      <xdr:colOff>552450</xdr:colOff>
      <xdr:row>22</xdr:row>
      <xdr:rowOff>590550</xdr:rowOff>
    </xdr:to>
    <xdr:pic>
      <xdr:nvPicPr>
        <xdr:cNvPr id="6" name="Picture 98" descr="Сейф офисный огнестойкий Valberg FRS-120 C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61912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23</xdr:row>
      <xdr:rowOff>57150</xdr:rowOff>
    </xdr:from>
    <xdr:to>
      <xdr:col>0</xdr:col>
      <xdr:colOff>523875</xdr:colOff>
      <xdr:row>23</xdr:row>
      <xdr:rowOff>638175</xdr:rowOff>
    </xdr:to>
    <xdr:pic>
      <xdr:nvPicPr>
        <xdr:cNvPr id="7" name="Picture 99" descr="Сейф офисный огнестойкий Valberg FRS-120 E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683895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24</xdr:row>
      <xdr:rowOff>66675</xdr:rowOff>
    </xdr:from>
    <xdr:to>
      <xdr:col>0</xdr:col>
      <xdr:colOff>514350</xdr:colOff>
      <xdr:row>24</xdr:row>
      <xdr:rowOff>590550</xdr:rowOff>
    </xdr:to>
    <xdr:pic>
      <xdr:nvPicPr>
        <xdr:cNvPr id="8" name="Picture 100" descr="Сейф офисный огнестойкий Valberg FRS-133 C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7543800"/>
          <a:ext cx="342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25</xdr:row>
      <xdr:rowOff>57150</xdr:rowOff>
    </xdr:from>
    <xdr:to>
      <xdr:col>0</xdr:col>
      <xdr:colOff>504825</xdr:colOff>
      <xdr:row>25</xdr:row>
      <xdr:rowOff>685800</xdr:rowOff>
    </xdr:to>
    <xdr:pic>
      <xdr:nvPicPr>
        <xdr:cNvPr id="9" name="Picture 101" descr="Сейф офисный огнестойкий Valberg FRS-133 E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9075" y="8162925"/>
          <a:ext cx="285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27</xdr:row>
      <xdr:rowOff>19050</xdr:rowOff>
    </xdr:from>
    <xdr:to>
      <xdr:col>0</xdr:col>
      <xdr:colOff>533400</xdr:colOff>
      <xdr:row>27</xdr:row>
      <xdr:rowOff>714375</xdr:rowOff>
    </xdr:to>
    <xdr:pic>
      <xdr:nvPicPr>
        <xdr:cNvPr id="10" name="Picture 102" descr="Сейф офисный огнестойкий Valberg FRS-165 C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10020300"/>
          <a:ext cx="361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28</xdr:row>
      <xdr:rowOff>104775</xdr:rowOff>
    </xdr:from>
    <xdr:to>
      <xdr:col>0</xdr:col>
      <xdr:colOff>514350</xdr:colOff>
      <xdr:row>28</xdr:row>
      <xdr:rowOff>819150</xdr:rowOff>
    </xdr:to>
    <xdr:pic>
      <xdr:nvPicPr>
        <xdr:cNvPr id="11" name="Picture 103" descr="Сейф офисный огнестойкий Valberg FRS-165 E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10858500"/>
          <a:ext cx="333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21</xdr:row>
      <xdr:rowOff>76200</xdr:rowOff>
    </xdr:from>
    <xdr:to>
      <xdr:col>1</xdr:col>
      <xdr:colOff>752475</xdr:colOff>
      <xdr:row>21</xdr:row>
      <xdr:rowOff>790575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19600"/>
          <a:ext cx="60007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285750</xdr:colOff>
      <xdr:row>23</xdr:row>
      <xdr:rowOff>57150</xdr:rowOff>
    </xdr:from>
    <xdr:to>
      <xdr:col>1</xdr:col>
      <xdr:colOff>676275</xdr:colOff>
      <xdr:row>23</xdr:row>
      <xdr:rowOff>571500</xdr:rowOff>
    </xdr:to>
    <xdr:pic>
      <xdr:nvPicPr>
        <xdr:cNvPr id="2" name="Picture 92" descr="сейф FRS ЕВРО 67 KL VALBER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848350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22</xdr:row>
      <xdr:rowOff>66675</xdr:rowOff>
    </xdr:from>
    <xdr:to>
      <xdr:col>1</xdr:col>
      <xdr:colOff>657225</xdr:colOff>
      <xdr:row>22</xdr:row>
      <xdr:rowOff>600075</xdr:rowOff>
    </xdr:to>
    <xdr:pic>
      <xdr:nvPicPr>
        <xdr:cNvPr id="3" name="Picture 93" descr="сейф FRS ЕВРО 51 E VALBER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5219700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24</xdr:row>
      <xdr:rowOff>47625</xdr:rowOff>
    </xdr:from>
    <xdr:to>
      <xdr:col>1</xdr:col>
      <xdr:colOff>628650</xdr:colOff>
      <xdr:row>24</xdr:row>
      <xdr:rowOff>590550</xdr:rowOff>
    </xdr:to>
    <xdr:pic>
      <xdr:nvPicPr>
        <xdr:cNvPr id="4" name="Picture 94" descr="сейф FRS ЕВРО 67 E VALBER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6477000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25</xdr:row>
      <xdr:rowOff>47625</xdr:rowOff>
    </xdr:from>
    <xdr:to>
      <xdr:col>1</xdr:col>
      <xdr:colOff>685800</xdr:colOff>
      <xdr:row>25</xdr:row>
      <xdr:rowOff>600075</xdr:rowOff>
    </xdr:to>
    <xdr:pic>
      <xdr:nvPicPr>
        <xdr:cNvPr id="5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7105650"/>
          <a:ext cx="4762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228600</xdr:colOff>
      <xdr:row>26</xdr:row>
      <xdr:rowOff>47625</xdr:rowOff>
    </xdr:from>
    <xdr:to>
      <xdr:col>1</xdr:col>
      <xdr:colOff>638175</xdr:colOff>
      <xdr:row>26</xdr:row>
      <xdr:rowOff>638175</xdr:rowOff>
    </xdr:to>
    <xdr:pic>
      <xdr:nvPicPr>
        <xdr:cNvPr id="6" name="Picture 96" descr="Сейф VALBERG FRS ЕВРО-93 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" y="7743825"/>
          <a:ext cx="409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4</xdr:row>
      <xdr:rowOff>19050</xdr:rowOff>
    </xdr:from>
    <xdr:to>
      <xdr:col>17</xdr:col>
      <xdr:colOff>247650</xdr:colOff>
      <xdr:row>5</xdr:row>
      <xdr:rowOff>47625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0" y="781050"/>
          <a:ext cx="533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7:S34"/>
  <sheetViews>
    <sheetView tabSelected="1" view="pageLayout" workbookViewId="0" topLeftCell="A1">
      <selection activeCell="A8" sqref="A8:S8"/>
    </sheetView>
  </sheetViews>
  <sheetFormatPr defaultColWidth="9.140625" defaultRowHeight="15"/>
  <cols>
    <col min="1" max="1" width="12.28125" style="0" customWidth="1"/>
    <col min="2" max="2" width="8.140625" style="0" customWidth="1"/>
    <col min="4" max="4" width="2.8515625" style="0" customWidth="1"/>
    <col min="5" max="5" width="2.57421875" style="0" customWidth="1"/>
    <col min="6" max="7" width="2.8515625" style="0" customWidth="1"/>
    <col min="8" max="8" width="2.7109375" style="0" customWidth="1"/>
    <col min="9" max="9" width="3.00390625" style="0" customWidth="1"/>
    <col min="10" max="10" width="4.140625" style="0" customWidth="1"/>
    <col min="11" max="12" width="2.8515625" style="0" customWidth="1"/>
    <col min="13" max="13" width="3.28125" style="0" customWidth="1"/>
    <col min="14" max="14" width="2.421875" style="0" customWidth="1"/>
    <col min="15" max="15" width="2.7109375" style="0" customWidth="1"/>
    <col min="16" max="16" width="6.00390625" style="0" customWidth="1"/>
    <col min="17" max="17" width="5.7109375" style="0" customWidth="1"/>
    <col min="18" max="18" width="5.421875" style="0" customWidth="1"/>
    <col min="19" max="19" width="5.57421875" style="0" customWidth="1"/>
  </cols>
  <sheetData>
    <row r="7" spans="1:19" ht="1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5">
      <c r="A8" s="43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6" ht="15">
      <c r="A9" s="3" t="s">
        <v>2</v>
      </c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3" t="s">
        <v>3</v>
      </c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>
      <c r="A11" s="3" t="s">
        <v>4</v>
      </c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3" t="s">
        <v>5</v>
      </c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3" t="s">
        <v>6</v>
      </c>
      <c r="B13" s="3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0.25" customHeight="1">
      <c r="A14" s="44" t="s">
        <v>7</v>
      </c>
      <c r="B14" s="44"/>
      <c r="C14" s="44"/>
      <c r="D14" s="44"/>
      <c r="E14" s="44"/>
      <c r="F14" s="44"/>
      <c r="G14" s="44"/>
      <c r="H14" s="44"/>
      <c r="I14" s="44"/>
      <c r="J14" s="4"/>
      <c r="K14" s="4"/>
      <c r="L14" s="4"/>
      <c r="M14" s="4"/>
      <c r="N14" s="4"/>
      <c r="O14" s="4"/>
      <c r="P14" s="4"/>
    </row>
    <row r="15" spans="1:16" ht="15">
      <c r="A15" s="2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2" t="s">
        <v>9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9" ht="15">
      <c r="A17" s="36" t="s">
        <v>48</v>
      </c>
      <c r="B17" s="45" t="s">
        <v>15</v>
      </c>
      <c r="C17" s="45" t="s">
        <v>49</v>
      </c>
      <c r="D17" s="38" t="s">
        <v>50</v>
      </c>
      <c r="E17" s="38"/>
      <c r="F17" s="38"/>
      <c r="G17" s="38" t="s">
        <v>10</v>
      </c>
      <c r="H17" s="38"/>
      <c r="I17" s="38"/>
      <c r="J17" s="38" t="s">
        <v>11</v>
      </c>
      <c r="K17" s="38"/>
      <c r="L17" s="38"/>
      <c r="M17" s="38"/>
      <c r="N17" s="39" t="s">
        <v>12</v>
      </c>
      <c r="O17" s="39" t="s">
        <v>13</v>
      </c>
      <c r="P17" s="34" t="s">
        <v>14</v>
      </c>
      <c r="Q17" s="34" t="s">
        <v>51</v>
      </c>
      <c r="R17" s="34" t="s">
        <v>52</v>
      </c>
      <c r="S17" s="34" t="s">
        <v>53</v>
      </c>
    </row>
    <row r="18" spans="1:19" ht="33.75" customHeight="1">
      <c r="A18" s="37"/>
      <c r="B18" s="46"/>
      <c r="C18" s="46"/>
      <c r="D18" s="32" t="s">
        <v>16</v>
      </c>
      <c r="E18" s="32" t="s">
        <v>17</v>
      </c>
      <c r="F18" s="32" t="s">
        <v>18</v>
      </c>
      <c r="G18" s="32" t="s">
        <v>16</v>
      </c>
      <c r="H18" s="32" t="s">
        <v>17</v>
      </c>
      <c r="I18" s="32" t="s">
        <v>18</v>
      </c>
      <c r="J18" s="32" t="s">
        <v>19</v>
      </c>
      <c r="K18" s="32" t="s">
        <v>20</v>
      </c>
      <c r="L18" s="32" t="s">
        <v>21</v>
      </c>
      <c r="M18" s="32" t="s">
        <v>22</v>
      </c>
      <c r="N18" s="40"/>
      <c r="O18" s="40"/>
      <c r="P18" s="35"/>
      <c r="Q18" s="35"/>
      <c r="R18" s="35"/>
      <c r="S18" s="35"/>
    </row>
    <row r="19" spans="1:19" ht="51.75" customHeight="1">
      <c r="A19" s="5"/>
      <c r="B19" s="17" t="s">
        <v>23</v>
      </c>
      <c r="C19" s="53" t="s">
        <v>24</v>
      </c>
      <c r="D19" s="41">
        <v>300</v>
      </c>
      <c r="E19" s="41">
        <v>430</v>
      </c>
      <c r="F19" s="41">
        <v>352</v>
      </c>
      <c r="G19" s="41">
        <v>193</v>
      </c>
      <c r="H19" s="41">
        <v>326</v>
      </c>
      <c r="I19" s="41">
        <v>233</v>
      </c>
      <c r="J19" s="7" t="s">
        <v>25</v>
      </c>
      <c r="K19" s="7">
        <v>1</v>
      </c>
      <c r="L19" s="41" t="s">
        <v>26</v>
      </c>
      <c r="M19" s="41" t="s">
        <v>27</v>
      </c>
      <c r="N19" s="41">
        <v>25</v>
      </c>
      <c r="O19" s="41">
        <v>15</v>
      </c>
      <c r="P19" s="9">
        <v>5235</v>
      </c>
      <c r="Q19" s="8">
        <f>P19-P19*0.03</f>
        <v>5077.95</v>
      </c>
      <c r="R19" s="8">
        <f>P19-P19*0.05</f>
        <v>4973.25</v>
      </c>
      <c r="S19" s="8">
        <f>P19-P19*0.07</f>
        <v>4868.55</v>
      </c>
    </row>
    <row r="20" spans="1:19" ht="39.75" customHeight="1">
      <c r="A20" s="5"/>
      <c r="B20" s="17" t="s">
        <v>28</v>
      </c>
      <c r="C20" s="53" t="s">
        <v>29</v>
      </c>
      <c r="D20" s="41"/>
      <c r="E20" s="41"/>
      <c r="F20" s="41"/>
      <c r="G20" s="41"/>
      <c r="H20" s="41"/>
      <c r="I20" s="41"/>
      <c r="J20" s="7" t="s">
        <v>26</v>
      </c>
      <c r="K20" s="7">
        <v>2</v>
      </c>
      <c r="L20" s="41"/>
      <c r="M20" s="41"/>
      <c r="N20" s="41"/>
      <c r="O20" s="41"/>
      <c r="P20" s="9">
        <v>5235</v>
      </c>
      <c r="Q20" s="8">
        <f aca="true" t="shared" si="0" ref="Q20:Q34">P20-P20*0.03</f>
        <v>5077.95</v>
      </c>
      <c r="R20" s="8">
        <f aca="true" t="shared" si="1" ref="R20:R34">P20-P20*0.05</f>
        <v>4973.25</v>
      </c>
      <c r="S20" s="8">
        <f aca="true" t="shared" si="2" ref="S20:S34">P20-P20*0.07</f>
        <v>4868.55</v>
      </c>
    </row>
    <row r="21" spans="1:19" ht="51" customHeight="1">
      <c r="A21" s="5"/>
      <c r="B21" s="17" t="s">
        <v>30</v>
      </c>
      <c r="C21" s="53" t="s">
        <v>31</v>
      </c>
      <c r="D21" s="41"/>
      <c r="E21" s="41"/>
      <c r="F21" s="41"/>
      <c r="G21" s="41"/>
      <c r="H21" s="41"/>
      <c r="I21" s="41"/>
      <c r="J21" s="7" t="s">
        <v>32</v>
      </c>
      <c r="K21" s="7">
        <v>1</v>
      </c>
      <c r="L21" s="41"/>
      <c r="M21" s="41"/>
      <c r="N21" s="41"/>
      <c r="O21" s="41"/>
      <c r="P21" s="9">
        <v>6245</v>
      </c>
      <c r="Q21" s="8">
        <f t="shared" si="0"/>
        <v>6057.65</v>
      </c>
      <c r="R21" s="8">
        <f t="shared" si="1"/>
        <v>5932.75</v>
      </c>
      <c r="S21" s="8">
        <f t="shared" si="2"/>
        <v>5807.85</v>
      </c>
    </row>
    <row r="22" spans="1:19" ht="57.75">
      <c r="A22" s="5"/>
      <c r="B22" s="17" t="s">
        <v>33</v>
      </c>
      <c r="C22" s="53" t="s">
        <v>34</v>
      </c>
      <c r="D22" s="41">
        <v>319</v>
      </c>
      <c r="E22" s="41">
        <v>445</v>
      </c>
      <c r="F22" s="41">
        <v>405</v>
      </c>
      <c r="G22" s="41">
        <v>212</v>
      </c>
      <c r="H22" s="41">
        <v>341</v>
      </c>
      <c r="I22" s="41">
        <v>286</v>
      </c>
      <c r="J22" s="7" t="s">
        <v>25</v>
      </c>
      <c r="K22" s="7">
        <v>1</v>
      </c>
      <c r="L22" s="41" t="s">
        <v>26</v>
      </c>
      <c r="M22" s="41" t="s">
        <v>35</v>
      </c>
      <c r="N22" s="41">
        <v>35</v>
      </c>
      <c r="O22" s="41">
        <v>21</v>
      </c>
      <c r="P22" s="9">
        <v>6345</v>
      </c>
      <c r="Q22" s="8">
        <f t="shared" si="0"/>
        <v>6154.65</v>
      </c>
      <c r="R22" s="8">
        <f t="shared" si="1"/>
        <v>6027.75</v>
      </c>
      <c r="S22" s="8">
        <f t="shared" si="2"/>
        <v>5900.85</v>
      </c>
    </row>
    <row r="23" spans="1:19" ht="38.25" customHeight="1">
      <c r="A23" s="5"/>
      <c r="B23" s="17" t="s">
        <v>36</v>
      </c>
      <c r="C23" s="53" t="s">
        <v>29</v>
      </c>
      <c r="D23" s="41"/>
      <c r="E23" s="41"/>
      <c r="F23" s="41"/>
      <c r="G23" s="41"/>
      <c r="H23" s="41"/>
      <c r="I23" s="41"/>
      <c r="J23" s="7" t="s">
        <v>26</v>
      </c>
      <c r="K23" s="7">
        <v>2</v>
      </c>
      <c r="L23" s="41"/>
      <c r="M23" s="41" t="s">
        <v>27</v>
      </c>
      <c r="N23" s="41"/>
      <c r="O23" s="41"/>
      <c r="P23" s="9">
        <v>6345</v>
      </c>
      <c r="Q23" s="8">
        <f t="shared" si="0"/>
        <v>6154.65</v>
      </c>
      <c r="R23" s="8">
        <f t="shared" si="1"/>
        <v>6027.75</v>
      </c>
      <c r="S23" s="8">
        <f t="shared" si="2"/>
        <v>5900.85</v>
      </c>
    </row>
    <row r="24" spans="1:19" ht="50.25" customHeight="1">
      <c r="A24" s="5"/>
      <c r="B24" s="17" t="s">
        <v>37</v>
      </c>
      <c r="C24" s="53" t="s">
        <v>31</v>
      </c>
      <c r="D24" s="41"/>
      <c r="E24" s="41"/>
      <c r="F24" s="41"/>
      <c r="G24" s="41"/>
      <c r="H24" s="41"/>
      <c r="I24" s="41"/>
      <c r="J24" s="7" t="s">
        <v>32</v>
      </c>
      <c r="K24" s="7">
        <v>1</v>
      </c>
      <c r="L24" s="41"/>
      <c r="M24" s="41"/>
      <c r="N24" s="41"/>
      <c r="O24" s="41"/>
      <c r="P24" s="9">
        <v>7355</v>
      </c>
      <c r="Q24" s="8">
        <f t="shared" si="0"/>
        <v>7134.35</v>
      </c>
      <c r="R24" s="8">
        <f t="shared" si="1"/>
        <v>6987.25</v>
      </c>
      <c r="S24" s="8">
        <f t="shared" si="2"/>
        <v>6840.15</v>
      </c>
    </row>
    <row r="25" spans="1:19" ht="57.75">
      <c r="A25" s="5"/>
      <c r="B25" s="16" t="s">
        <v>38</v>
      </c>
      <c r="C25" s="54" t="s">
        <v>34</v>
      </c>
      <c r="D25" s="41">
        <v>494</v>
      </c>
      <c r="E25" s="41">
        <v>361</v>
      </c>
      <c r="F25" s="41">
        <v>405</v>
      </c>
      <c r="G25" s="41">
        <v>387</v>
      </c>
      <c r="H25" s="41">
        <v>257</v>
      </c>
      <c r="I25" s="41">
        <v>286</v>
      </c>
      <c r="J25" s="7" t="s">
        <v>25</v>
      </c>
      <c r="K25" s="7">
        <v>1</v>
      </c>
      <c r="L25" s="41" t="s">
        <v>26</v>
      </c>
      <c r="M25" s="55" t="s">
        <v>35</v>
      </c>
      <c r="N25" s="55">
        <v>37</v>
      </c>
      <c r="O25" s="55">
        <v>28</v>
      </c>
      <c r="P25" s="9">
        <v>7355</v>
      </c>
      <c r="Q25" s="56">
        <f t="shared" si="0"/>
        <v>7134.35</v>
      </c>
      <c r="R25" s="56">
        <f t="shared" si="1"/>
        <v>6987.25</v>
      </c>
      <c r="S25" s="56">
        <f t="shared" si="2"/>
        <v>6840.15</v>
      </c>
    </row>
    <row r="26" spans="1:19" ht="33">
      <c r="A26" s="5"/>
      <c r="B26" s="16" t="s">
        <v>39</v>
      </c>
      <c r="C26" s="54" t="s">
        <v>29</v>
      </c>
      <c r="D26" s="41"/>
      <c r="E26" s="41"/>
      <c r="F26" s="41"/>
      <c r="G26" s="41"/>
      <c r="H26" s="41"/>
      <c r="I26" s="41"/>
      <c r="J26" s="7" t="s">
        <v>26</v>
      </c>
      <c r="K26" s="7">
        <v>2</v>
      </c>
      <c r="L26" s="41"/>
      <c r="M26" s="55" t="s">
        <v>27</v>
      </c>
      <c r="N26" s="55"/>
      <c r="O26" s="55"/>
      <c r="P26" s="9">
        <v>7355</v>
      </c>
      <c r="Q26" s="56">
        <f t="shared" si="0"/>
        <v>7134.35</v>
      </c>
      <c r="R26" s="56">
        <f t="shared" si="1"/>
        <v>6987.25</v>
      </c>
      <c r="S26" s="56">
        <f t="shared" si="2"/>
        <v>6840.15</v>
      </c>
    </row>
    <row r="27" spans="1:19" ht="49.5">
      <c r="A27" s="5"/>
      <c r="B27" s="16" t="s">
        <v>40</v>
      </c>
      <c r="C27" s="54" t="s">
        <v>31</v>
      </c>
      <c r="D27" s="41"/>
      <c r="E27" s="41"/>
      <c r="F27" s="41"/>
      <c r="G27" s="41"/>
      <c r="H27" s="41"/>
      <c r="I27" s="41"/>
      <c r="J27" s="7" t="s">
        <v>32</v>
      </c>
      <c r="K27" s="7">
        <v>1</v>
      </c>
      <c r="L27" s="41"/>
      <c r="M27" s="55"/>
      <c r="N27" s="55"/>
      <c r="O27" s="55"/>
      <c r="P27" s="9">
        <v>8360</v>
      </c>
      <c r="Q27" s="56">
        <f t="shared" si="0"/>
        <v>8109.2</v>
      </c>
      <c r="R27" s="56">
        <f t="shared" si="1"/>
        <v>7942</v>
      </c>
      <c r="S27" s="56">
        <f t="shared" si="2"/>
        <v>7774.8</v>
      </c>
    </row>
    <row r="28" spans="1:19" ht="94.5" customHeight="1">
      <c r="A28" s="10"/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5"/>
      <c r="R28" s="15"/>
      <c r="S28" s="15"/>
    </row>
    <row r="29" spans="1:19" ht="57.75">
      <c r="A29" s="5"/>
      <c r="B29" s="16" t="s">
        <v>41</v>
      </c>
      <c r="C29" s="54" t="s">
        <v>34</v>
      </c>
      <c r="D29" s="41">
        <v>514</v>
      </c>
      <c r="E29" s="41">
        <v>445</v>
      </c>
      <c r="F29" s="41">
        <v>405</v>
      </c>
      <c r="G29" s="41">
        <v>407</v>
      </c>
      <c r="H29" s="41">
        <v>341</v>
      </c>
      <c r="I29" s="41">
        <v>286</v>
      </c>
      <c r="J29" s="7" t="s">
        <v>25</v>
      </c>
      <c r="K29" s="7">
        <v>1</v>
      </c>
      <c r="L29" s="41" t="s">
        <v>26</v>
      </c>
      <c r="M29" s="41" t="s">
        <v>35</v>
      </c>
      <c r="N29" s="41">
        <v>45</v>
      </c>
      <c r="O29" s="41">
        <v>40</v>
      </c>
      <c r="P29" s="9">
        <v>10075</v>
      </c>
      <c r="Q29" s="8">
        <f t="shared" si="0"/>
        <v>9772.75</v>
      </c>
      <c r="R29" s="8">
        <f t="shared" si="1"/>
        <v>9571.25</v>
      </c>
      <c r="S29" s="8">
        <f t="shared" si="2"/>
        <v>9369.75</v>
      </c>
    </row>
    <row r="30" spans="1:19" ht="50.25" customHeight="1">
      <c r="A30" s="5"/>
      <c r="B30" s="16" t="s">
        <v>42</v>
      </c>
      <c r="C30" s="54"/>
      <c r="D30" s="41"/>
      <c r="E30" s="41"/>
      <c r="F30" s="41"/>
      <c r="G30" s="41"/>
      <c r="H30" s="41"/>
      <c r="I30" s="41"/>
      <c r="J30" s="7" t="s">
        <v>26</v>
      </c>
      <c r="K30" s="7">
        <v>2</v>
      </c>
      <c r="L30" s="41"/>
      <c r="M30" s="41" t="s">
        <v>27</v>
      </c>
      <c r="N30" s="41"/>
      <c r="O30" s="41"/>
      <c r="P30" s="9">
        <v>10075</v>
      </c>
      <c r="Q30" s="8">
        <f t="shared" si="0"/>
        <v>9772.75</v>
      </c>
      <c r="R30" s="8">
        <f t="shared" si="1"/>
        <v>9571.25</v>
      </c>
      <c r="S30" s="8">
        <f t="shared" si="2"/>
        <v>9369.75</v>
      </c>
    </row>
    <row r="31" spans="1:19" ht="52.5" customHeight="1">
      <c r="A31" s="5"/>
      <c r="B31" s="16" t="s">
        <v>43</v>
      </c>
      <c r="C31" s="54" t="s">
        <v>31</v>
      </c>
      <c r="D31" s="41"/>
      <c r="E31" s="41"/>
      <c r="F31" s="41"/>
      <c r="G31" s="41"/>
      <c r="H31" s="41"/>
      <c r="I31" s="41"/>
      <c r="J31" s="7" t="s">
        <v>32</v>
      </c>
      <c r="K31" s="7">
        <v>1</v>
      </c>
      <c r="L31" s="41"/>
      <c r="M31" s="41"/>
      <c r="N31" s="41"/>
      <c r="O31" s="41"/>
      <c r="P31" s="9">
        <v>11085</v>
      </c>
      <c r="Q31" s="8">
        <f t="shared" si="0"/>
        <v>10752.45</v>
      </c>
      <c r="R31" s="8">
        <f t="shared" si="1"/>
        <v>10530.75</v>
      </c>
      <c r="S31" s="8">
        <f t="shared" si="2"/>
        <v>10309.05</v>
      </c>
    </row>
    <row r="32" spans="1:19" ht="57.75">
      <c r="A32" s="5"/>
      <c r="B32" s="17" t="s">
        <v>44</v>
      </c>
      <c r="C32" s="53" t="s">
        <v>34</v>
      </c>
      <c r="D32" s="41">
        <v>669</v>
      </c>
      <c r="E32" s="41">
        <v>485</v>
      </c>
      <c r="F32" s="41">
        <v>470</v>
      </c>
      <c r="G32" s="41">
        <v>510</v>
      </c>
      <c r="H32" s="41">
        <v>330</v>
      </c>
      <c r="I32" s="41">
        <v>305</v>
      </c>
      <c r="J32" s="7" t="s">
        <v>25</v>
      </c>
      <c r="K32" s="7">
        <v>1</v>
      </c>
      <c r="L32" s="41" t="s">
        <v>45</v>
      </c>
      <c r="M32" s="41">
        <v>1</v>
      </c>
      <c r="N32" s="41">
        <v>96</v>
      </c>
      <c r="O32" s="41">
        <v>51</v>
      </c>
      <c r="P32" s="9">
        <v>15320</v>
      </c>
      <c r="Q32" s="8">
        <f t="shared" si="0"/>
        <v>14860.4</v>
      </c>
      <c r="R32" s="8">
        <f t="shared" si="1"/>
        <v>14554</v>
      </c>
      <c r="S32" s="8">
        <f t="shared" si="2"/>
        <v>14247.6</v>
      </c>
    </row>
    <row r="33" spans="1:19" ht="50.25" customHeight="1">
      <c r="A33" s="5"/>
      <c r="B33" s="17" t="s">
        <v>46</v>
      </c>
      <c r="C33" s="53" t="s">
        <v>29</v>
      </c>
      <c r="D33" s="41"/>
      <c r="E33" s="41"/>
      <c r="F33" s="41"/>
      <c r="G33" s="41"/>
      <c r="H33" s="41"/>
      <c r="I33" s="41"/>
      <c r="J33" s="7" t="s">
        <v>26</v>
      </c>
      <c r="K33" s="7">
        <v>2</v>
      </c>
      <c r="L33" s="41"/>
      <c r="M33" s="41"/>
      <c r="N33" s="41"/>
      <c r="O33" s="41"/>
      <c r="P33" s="9">
        <v>15320</v>
      </c>
      <c r="Q33" s="8">
        <f t="shared" si="0"/>
        <v>14860.4</v>
      </c>
      <c r="R33" s="8">
        <f t="shared" si="1"/>
        <v>14554</v>
      </c>
      <c r="S33" s="8">
        <f t="shared" si="2"/>
        <v>14247.6</v>
      </c>
    </row>
    <row r="34" spans="1:19" ht="55.5" customHeight="1">
      <c r="A34" s="5"/>
      <c r="B34" s="17" t="s">
        <v>47</v>
      </c>
      <c r="C34" s="53" t="s">
        <v>31</v>
      </c>
      <c r="D34" s="41"/>
      <c r="E34" s="41"/>
      <c r="F34" s="41"/>
      <c r="G34" s="41"/>
      <c r="H34" s="41"/>
      <c r="I34" s="41"/>
      <c r="J34" s="7" t="s">
        <v>32</v>
      </c>
      <c r="K34" s="7">
        <v>1</v>
      </c>
      <c r="L34" s="41"/>
      <c r="M34" s="41"/>
      <c r="N34" s="41"/>
      <c r="O34" s="41"/>
      <c r="P34" s="9">
        <v>16325</v>
      </c>
      <c r="Q34" s="8">
        <f t="shared" si="0"/>
        <v>15835.25</v>
      </c>
      <c r="R34" s="8">
        <f t="shared" si="1"/>
        <v>15508.75</v>
      </c>
      <c r="S34" s="8">
        <f t="shared" si="2"/>
        <v>15182.25</v>
      </c>
    </row>
  </sheetData>
  <sheetProtection/>
  <mergeCells count="65">
    <mergeCell ref="A7:S7"/>
    <mergeCell ref="A8:S8"/>
    <mergeCell ref="A14:I14"/>
    <mergeCell ref="M32:M34"/>
    <mergeCell ref="N32:N34"/>
    <mergeCell ref="O32:O34"/>
    <mergeCell ref="B17:B18"/>
    <mergeCell ref="C17:C18"/>
    <mergeCell ref="M22:M24"/>
    <mergeCell ref="M25:M27"/>
    <mergeCell ref="O29:O31"/>
    <mergeCell ref="D32:D34"/>
    <mergeCell ref="E32:E34"/>
    <mergeCell ref="F32:F34"/>
    <mergeCell ref="G32:G34"/>
    <mergeCell ref="H32:H34"/>
    <mergeCell ref="I32:I34"/>
    <mergeCell ref="L32:L34"/>
    <mergeCell ref="O25:O27"/>
    <mergeCell ref="D29:D31"/>
    <mergeCell ref="E29:E31"/>
    <mergeCell ref="F29:F31"/>
    <mergeCell ref="G29:G31"/>
    <mergeCell ref="H29:H31"/>
    <mergeCell ref="I29:I31"/>
    <mergeCell ref="L29:L31"/>
    <mergeCell ref="M29:M31"/>
    <mergeCell ref="N29:N31"/>
    <mergeCell ref="N22:N24"/>
    <mergeCell ref="O22:O24"/>
    <mergeCell ref="D25:D27"/>
    <mergeCell ref="E25:E27"/>
    <mergeCell ref="F25:F27"/>
    <mergeCell ref="G25:G27"/>
    <mergeCell ref="H25:H27"/>
    <mergeCell ref="I25:I27"/>
    <mergeCell ref="L25:L27"/>
    <mergeCell ref="N25:N27"/>
    <mergeCell ref="M19:M21"/>
    <mergeCell ref="N19:N21"/>
    <mergeCell ref="O19:O21"/>
    <mergeCell ref="D22:D24"/>
    <mergeCell ref="E22:E24"/>
    <mergeCell ref="F22:F24"/>
    <mergeCell ref="G22:G24"/>
    <mergeCell ref="H22:H24"/>
    <mergeCell ref="I22:I24"/>
    <mergeCell ref="L22:L24"/>
    <mergeCell ref="Q17:Q18"/>
    <mergeCell ref="R17:R18"/>
    <mergeCell ref="S17:S18"/>
    <mergeCell ref="D19:D21"/>
    <mergeCell ref="E19:E21"/>
    <mergeCell ref="F19:F21"/>
    <mergeCell ref="G19:G21"/>
    <mergeCell ref="H19:H21"/>
    <mergeCell ref="I19:I21"/>
    <mergeCell ref="L19:L21"/>
    <mergeCell ref="P17:P18"/>
    <mergeCell ref="A17:A18"/>
    <mergeCell ref="D17:F17"/>
    <mergeCell ref="G17:I17"/>
    <mergeCell ref="J17:M17"/>
    <mergeCell ref="N17:N18"/>
    <mergeCell ref="O17:O18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7:S30"/>
  <sheetViews>
    <sheetView view="pageLayout" workbookViewId="0" topLeftCell="A1">
      <selection activeCell="A8" sqref="A8:S8"/>
    </sheetView>
  </sheetViews>
  <sheetFormatPr defaultColWidth="9.140625" defaultRowHeight="15"/>
  <cols>
    <col min="3" max="3" width="10.28125" style="0" customWidth="1"/>
    <col min="4" max="4" width="2.8515625" style="0" customWidth="1"/>
    <col min="5" max="7" width="3.00390625" style="0" customWidth="1"/>
    <col min="8" max="8" width="3.140625" style="0" customWidth="1"/>
    <col min="9" max="9" width="3.00390625" style="0" customWidth="1"/>
    <col min="10" max="10" width="3.7109375" style="0" customWidth="1"/>
    <col min="11" max="11" width="3.140625" style="0" customWidth="1"/>
    <col min="12" max="12" width="2.8515625" style="0" customWidth="1"/>
    <col min="13" max="13" width="3.28125" style="0" customWidth="1"/>
    <col min="14" max="14" width="2.421875" style="0" customWidth="1"/>
    <col min="15" max="15" width="2.7109375" style="0" customWidth="1"/>
    <col min="16" max="16" width="6.00390625" style="0" customWidth="1"/>
    <col min="17" max="17" width="4.8515625" style="0" customWidth="1"/>
    <col min="18" max="18" width="5.421875" style="0" customWidth="1"/>
    <col min="19" max="19" width="5.7109375" style="0" customWidth="1"/>
  </cols>
  <sheetData>
    <row r="7" spans="1:19" ht="1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5">
      <c r="A8" s="43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5" ht="15">
      <c r="A9" s="3" t="s">
        <v>2</v>
      </c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3" t="s">
        <v>3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3" t="s">
        <v>4</v>
      </c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3" t="s">
        <v>5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3" t="s">
        <v>54</v>
      </c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9" ht="15" customHeight="1">
      <c r="A14" s="47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5" ht="15">
      <c r="A15" s="2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 t="s">
        <v>9</v>
      </c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9" ht="15">
      <c r="A17" s="48" t="s">
        <v>48</v>
      </c>
      <c r="B17" s="48" t="s">
        <v>15</v>
      </c>
      <c r="C17" s="48" t="s">
        <v>49</v>
      </c>
      <c r="D17" s="49" t="s">
        <v>50</v>
      </c>
      <c r="E17" s="49"/>
      <c r="F17" s="49"/>
      <c r="G17" s="49" t="s">
        <v>10</v>
      </c>
      <c r="H17" s="49"/>
      <c r="I17" s="49"/>
      <c r="J17" s="49" t="s">
        <v>11</v>
      </c>
      <c r="K17" s="49"/>
      <c r="L17" s="49"/>
      <c r="M17" s="49"/>
      <c r="N17" s="40" t="s">
        <v>12</v>
      </c>
      <c r="O17" s="40" t="s">
        <v>13</v>
      </c>
      <c r="P17" s="35" t="s">
        <v>14</v>
      </c>
      <c r="Q17" s="35" t="s">
        <v>51</v>
      </c>
      <c r="R17" s="35" t="s">
        <v>52</v>
      </c>
      <c r="S17" s="35" t="s">
        <v>53</v>
      </c>
    </row>
    <row r="18" spans="1:19" ht="38.25" customHeight="1">
      <c r="A18" s="48"/>
      <c r="B18" s="48"/>
      <c r="C18" s="48"/>
      <c r="D18" s="32" t="s">
        <v>16</v>
      </c>
      <c r="E18" s="32" t="s">
        <v>17</v>
      </c>
      <c r="F18" s="32" t="s">
        <v>18</v>
      </c>
      <c r="G18" s="32" t="s">
        <v>16</v>
      </c>
      <c r="H18" s="32" t="s">
        <v>17</v>
      </c>
      <c r="I18" s="32" t="s">
        <v>18</v>
      </c>
      <c r="J18" s="32" t="s">
        <v>19</v>
      </c>
      <c r="K18" s="32" t="s">
        <v>20</v>
      </c>
      <c r="L18" s="32" t="s">
        <v>21</v>
      </c>
      <c r="M18" s="32" t="s">
        <v>22</v>
      </c>
      <c r="N18" s="40"/>
      <c r="O18" s="40"/>
      <c r="P18" s="35"/>
      <c r="Q18" s="35"/>
      <c r="R18" s="35"/>
      <c r="S18" s="35"/>
    </row>
    <row r="19" spans="1:19" ht="49.5">
      <c r="A19" s="6"/>
      <c r="B19" s="16" t="s">
        <v>55</v>
      </c>
      <c r="C19" s="33" t="s">
        <v>56</v>
      </c>
      <c r="D19" s="41">
        <v>745</v>
      </c>
      <c r="E19" s="41">
        <v>485</v>
      </c>
      <c r="F19" s="41">
        <v>470</v>
      </c>
      <c r="G19" s="41">
        <v>590</v>
      </c>
      <c r="H19" s="41">
        <v>330</v>
      </c>
      <c r="I19" s="41">
        <v>305</v>
      </c>
      <c r="J19" s="7" t="s">
        <v>25</v>
      </c>
      <c r="K19" s="7">
        <v>1</v>
      </c>
      <c r="L19" s="41" t="s">
        <v>45</v>
      </c>
      <c r="M19" s="41">
        <v>1</v>
      </c>
      <c r="N19" s="41">
        <v>111</v>
      </c>
      <c r="O19" s="41">
        <v>59</v>
      </c>
      <c r="P19" s="9">
        <v>17435</v>
      </c>
      <c r="Q19" s="19">
        <f>P19-P19*0.03</f>
        <v>16911.95</v>
      </c>
      <c r="R19" s="8">
        <f>P19-P19*0.05</f>
        <v>16563.25</v>
      </c>
      <c r="S19" s="8">
        <f>P19-P19*0.07</f>
        <v>16214.55</v>
      </c>
    </row>
    <row r="20" spans="1:19" ht="46.5" customHeight="1">
      <c r="A20" s="6"/>
      <c r="B20" s="16" t="s">
        <v>57</v>
      </c>
      <c r="C20" s="33" t="s">
        <v>58</v>
      </c>
      <c r="D20" s="41"/>
      <c r="E20" s="41"/>
      <c r="F20" s="41"/>
      <c r="G20" s="41"/>
      <c r="H20" s="41"/>
      <c r="I20" s="41"/>
      <c r="J20" s="7" t="s">
        <v>32</v>
      </c>
      <c r="K20" s="7">
        <v>1</v>
      </c>
      <c r="L20" s="41"/>
      <c r="M20" s="41"/>
      <c r="N20" s="41"/>
      <c r="O20" s="41"/>
      <c r="P20" s="9">
        <v>18445</v>
      </c>
      <c r="Q20" s="19">
        <f aca="true" t="shared" si="0" ref="Q20:Q29">P20-P20*0.03</f>
        <v>17891.65</v>
      </c>
      <c r="R20" s="8">
        <f aca="true" t="shared" si="1" ref="R20:R29">P20-P20*0.05</f>
        <v>17522.75</v>
      </c>
      <c r="S20" s="8">
        <f aca="true" t="shared" si="2" ref="S20:S29">P20-P20*0.07</f>
        <v>17153.85</v>
      </c>
    </row>
    <row r="21" spans="1:19" ht="49.5">
      <c r="A21" s="6"/>
      <c r="B21" s="16" t="s">
        <v>59</v>
      </c>
      <c r="C21" s="33" t="s">
        <v>56</v>
      </c>
      <c r="D21" s="41">
        <v>925</v>
      </c>
      <c r="E21" s="41">
        <v>565</v>
      </c>
      <c r="F21" s="41">
        <v>500</v>
      </c>
      <c r="G21" s="41">
        <v>770</v>
      </c>
      <c r="H21" s="41">
        <v>410</v>
      </c>
      <c r="I21" s="41">
        <v>335</v>
      </c>
      <c r="J21" s="7" t="s">
        <v>25</v>
      </c>
      <c r="K21" s="7">
        <v>1</v>
      </c>
      <c r="L21" s="41" t="s">
        <v>45</v>
      </c>
      <c r="M21" s="41">
        <v>1</v>
      </c>
      <c r="N21" s="41">
        <v>147</v>
      </c>
      <c r="O21" s="41">
        <v>108</v>
      </c>
      <c r="P21" s="9">
        <v>25400</v>
      </c>
      <c r="Q21" s="19">
        <f t="shared" si="0"/>
        <v>24638</v>
      </c>
      <c r="R21" s="8">
        <f t="shared" si="1"/>
        <v>24130</v>
      </c>
      <c r="S21" s="8">
        <f t="shared" si="2"/>
        <v>23622</v>
      </c>
    </row>
    <row r="22" spans="1:19" ht="45.75" customHeight="1">
      <c r="A22" s="6"/>
      <c r="B22" s="16" t="s">
        <v>60</v>
      </c>
      <c r="C22" s="33" t="s">
        <v>58</v>
      </c>
      <c r="D22" s="41"/>
      <c r="E22" s="41"/>
      <c r="F22" s="41"/>
      <c r="G22" s="41"/>
      <c r="H22" s="41"/>
      <c r="I22" s="41"/>
      <c r="J22" s="7" t="s">
        <v>32</v>
      </c>
      <c r="K22" s="7">
        <v>1</v>
      </c>
      <c r="L22" s="41"/>
      <c r="M22" s="41"/>
      <c r="N22" s="41"/>
      <c r="O22" s="41"/>
      <c r="P22" s="9">
        <v>26410</v>
      </c>
      <c r="Q22" s="19">
        <f t="shared" si="0"/>
        <v>25617.7</v>
      </c>
      <c r="R22" s="8">
        <f t="shared" si="1"/>
        <v>25089.5</v>
      </c>
      <c r="S22" s="8">
        <f t="shared" si="2"/>
        <v>24561.3</v>
      </c>
    </row>
    <row r="23" spans="1:19" ht="49.5">
      <c r="A23" s="6"/>
      <c r="B23" s="16" t="s">
        <v>61</v>
      </c>
      <c r="C23" s="33" t="s">
        <v>56</v>
      </c>
      <c r="D23" s="41">
        <v>1200</v>
      </c>
      <c r="E23" s="41">
        <v>704</v>
      </c>
      <c r="F23" s="41">
        <v>581</v>
      </c>
      <c r="G23" s="41">
        <v>1034</v>
      </c>
      <c r="H23" s="41">
        <v>545</v>
      </c>
      <c r="I23" s="41">
        <v>416</v>
      </c>
      <c r="J23" s="7" t="s">
        <v>25</v>
      </c>
      <c r="K23" s="7">
        <v>1</v>
      </c>
      <c r="L23" s="41" t="s">
        <v>45</v>
      </c>
      <c r="M23" s="41">
        <v>2</v>
      </c>
      <c r="N23" s="41">
        <v>251</v>
      </c>
      <c r="O23" s="41">
        <v>234</v>
      </c>
      <c r="P23" s="9">
        <v>42250</v>
      </c>
      <c r="Q23" s="19">
        <f t="shared" si="0"/>
        <v>40982.5</v>
      </c>
      <c r="R23" s="8">
        <f t="shared" si="1"/>
        <v>40137.5</v>
      </c>
      <c r="S23" s="8">
        <f t="shared" si="2"/>
        <v>39292.5</v>
      </c>
    </row>
    <row r="24" spans="1:19" ht="54.75" customHeight="1">
      <c r="A24" s="6"/>
      <c r="B24" s="16" t="s">
        <v>62</v>
      </c>
      <c r="C24" s="33" t="s">
        <v>58</v>
      </c>
      <c r="D24" s="41"/>
      <c r="E24" s="41"/>
      <c r="F24" s="41"/>
      <c r="G24" s="41"/>
      <c r="H24" s="41"/>
      <c r="I24" s="41"/>
      <c r="J24" s="7" t="s">
        <v>32</v>
      </c>
      <c r="K24" s="7">
        <v>1</v>
      </c>
      <c r="L24" s="41"/>
      <c r="M24" s="41"/>
      <c r="N24" s="41"/>
      <c r="O24" s="41"/>
      <c r="P24" s="9">
        <v>43255</v>
      </c>
      <c r="Q24" s="19">
        <f t="shared" si="0"/>
        <v>41957.35</v>
      </c>
      <c r="R24" s="8">
        <f t="shared" si="1"/>
        <v>41092.25</v>
      </c>
      <c r="S24" s="8">
        <f t="shared" si="2"/>
        <v>40227.15</v>
      </c>
    </row>
    <row r="25" spans="1:19" ht="49.5">
      <c r="A25" s="6"/>
      <c r="B25" s="16" t="s">
        <v>63</v>
      </c>
      <c r="C25" s="33" t="s">
        <v>56</v>
      </c>
      <c r="D25" s="41">
        <v>1336</v>
      </c>
      <c r="E25" s="41">
        <v>704</v>
      </c>
      <c r="F25" s="41">
        <v>581</v>
      </c>
      <c r="G25" s="41">
        <v>1170</v>
      </c>
      <c r="H25" s="41">
        <v>545</v>
      </c>
      <c r="I25" s="41">
        <v>416</v>
      </c>
      <c r="J25" s="33" t="s">
        <v>25</v>
      </c>
      <c r="K25" s="33">
        <v>1</v>
      </c>
      <c r="L25" s="41" t="s">
        <v>45</v>
      </c>
      <c r="M25" s="41">
        <v>2</v>
      </c>
      <c r="N25" s="41">
        <v>275</v>
      </c>
      <c r="O25" s="41">
        <v>265</v>
      </c>
      <c r="P25" s="9">
        <v>48300</v>
      </c>
      <c r="Q25" s="19">
        <f t="shared" si="0"/>
        <v>46851</v>
      </c>
      <c r="R25" s="8">
        <f t="shared" si="1"/>
        <v>45885</v>
      </c>
      <c r="S25" s="8">
        <f t="shared" si="2"/>
        <v>44919</v>
      </c>
    </row>
    <row r="26" spans="1:19" ht="57" customHeight="1">
      <c r="A26" s="6"/>
      <c r="B26" s="16" t="s">
        <v>64</v>
      </c>
      <c r="C26" s="33" t="s">
        <v>58</v>
      </c>
      <c r="D26" s="41"/>
      <c r="E26" s="41"/>
      <c r="F26" s="41"/>
      <c r="G26" s="41"/>
      <c r="H26" s="41"/>
      <c r="I26" s="41"/>
      <c r="J26" s="33" t="s">
        <v>32</v>
      </c>
      <c r="K26" s="33">
        <v>1</v>
      </c>
      <c r="L26" s="41"/>
      <c r="M26" s="41"/>
      <c r="N26" s="41"/>
      <c r="O26" s="41"/>
      <c r="P26" s="9">
        <v>49305</v>
      </c>
      <c r="Q26" s="19">
        <f t="shared" si="0"/>
        <v>47825.85</v>
      </c>
      <c r="R26" s="8">
        <f t="shared" si="1"/>
        <v>46839.75</v>
      </c>
      <c r="S26" s="8">
        <f t="shared" si="2"/>
        <v>45853.65</v>
      </c>
    </row>
    <row r="27" spans="1:19" ht="92.25" customHeight="1">
      <c r="A27" s="22"/>
      <c r="B27" s="2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21"/>
      <c r="R27" s="15"/>
      <c r="S27" s="15"/>
    </row>
    <row r="28" spans="1:19" ht="59.25" customHeight="1">
      <c r="A28" s="6"/>
      <c r="B28" s="16" t="s">
        <v>65</v>
      </c>
      <c r="C28" s="33" t="s">
        <v>56</v>
      </c>
      <c r="D28" s="41">
        <v>1653</v>
      </c>
      <c r="E28" s="41">
        <v>704</v>
      </c>
      <c r="F28" s="41">
        <v>581</v>
      </c>
      <c r="G28" s="41">
        <v>1487</v>
      </c>
      <c r="H28" s="41">
        <v>545</v>
      </c>
      <c r="I28" s="41">
        <v>416</v>
      </c>
      <c r="J28" s="33" t="s">
        <v>25</v>
      </c>
      <c r="K28" s="33">
        <v>1</v>
      </c>
      <c r="L28" s="41" t="s">
        <v>45</v>
      </c>
      <c r="M28" s="41">
        <v>2</v>
      </c>
      <c r="N28" s="41">
        <v>330</v>
      </c>
      <c r="O28" s="41">
        <v>337</v>
      </c>
      <c r="P28" s="9">
        <v>85700</v>
      </c>
      <c r="Q28" s="19">
        <f t="shared" si="0"/>
        <v>83129</v>
      </c>
      <c r="R28" s="8">
        <f t="shared" si="1"/>
        <v>81415</v>
      </c>
      <c r="S28" s="8">
        <f t="shared" si="2"/>
        <v>79701</v>
      </c>
    </row>
    <row r="29" spans="1:19" ht="72.75" customHeight="1">
      <c r="A29" s="6"/>
      <c r="B29" s="16" t="s">
        <v>66</v>
      </c>
      <c r="C29" s="33" t="s">
        <v>58</v>
      </c>
      <c r="D29" s="41"/>
      <c r="E29" s="41"/>
      <c r="F29" s="41"/>
      <c r="G29" s="41"/>
      <c r="H29" s="41"/>
      <c r="I29" s="41"/>
      <c r="J29" s="33" t="s">
        <v>32</v>
      </c>
      <c r="K29" s="33">
        <v>1</v>
      </c>
      <c r="L29" s="41"/>
      <c r="M29" s="41"/>
      <c r="N29" s="41"/>
      <c r="O29" s="41"/>
      <c r="P29" s="9">
        <v>64430</v>
      </c>
      <c r="Q29" s="19">
        <f t="shared" si="0"/>
        <v>62497.1</v>
      </c>
      <c r="R29" s="8">
        <f t="shared" si="1"/>
        <v>61208.5</v>
      </c>
      <c r="S29" s="8">
        <f t="shared" si="2"/>
        <v>59919.9</v>
      </c>
    </row>
    <row r="30" spans="1:19" ht="15">
      <c r="A30" s="18"/>
      <c r="B30" s="50" t="s">
        <v>67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18"/>
      <c r="R30" s="18"/>
      <c r="S30" s="18"/>
    </row>
  </sheetData>
  <sheetProtection/>
  <mergeCells count="66">
    <mergeCell ref="M28:M29"/>
    <mergeCell ref="N28:N29"/>
    <mergeCell ref="O28:O29"/>
    <mergeCell ref="B30:P30"/>
    <mergeCell ref="L25:L26"/>
    <mergeCell ref="M25:M26"/>
    <mergeCell ref="N25:N26"/>
    <mergeCell ref="O25:O26"/>
    <mergeCell ref="D28:D29"/>
    <mergeCell ref="E28:E29"/>
    <mergeCell ref="F28:F29"/>
    <mergeCell ref="G28:G29"/>
    <mergeCell ref="H28:H29"/>
    <mergeCell ref="I28:I29"/>
    <mergeCell ref="L23:L24"/>
    <mergeCell ref="L28:L29"/>
    <mergeCell ref="I23:I24"/>
    <mergeCell ref="M23:M24"/>
    <mergeCell ref="N23:N24"/>
    <mergeCell ref="O23:O24"/>
    <mergeCell ref="D25:D26"/>
    <mergeCell ref="E25:E26"/>
    <mergeCell ref="F25:F26"/>
    <mergeCell ref="G25:G26"/>
    <mergeCell ref="H25:H26"/>
    <mergeCell ref="I25:I26"/>
    <mergeCell ref="I21:I22"/>
    <mergeCell ref="L21:L22"/>
    <mergeCell ref="M21:M22"/>
    <mergeCell ref="N21:N22"/>
    <mergeCell ref="O21:O22"/>
    <mergeCell ref="D23:D24"/>
    <mergeCell ref="E23:E24"/>
    <mergeCell ref="F23:F24"/>
    <mergeCell ref="G23:G24"/>
    <mergeCell ref="H23:H24"/>
    <mergeCell ref="I19:I20"/>
    <mergeCell ref="L19:L20"/>
    <mergeCell ref="M19:M20"/>
    <mergeCell ref="N19:N20"/>
    <mergeCell ref="O19:O20"/>
    <mergeCell ref="D21:D22"/>
    <mergeCell ref="E21:E22"/>
    <mergeCell ref="F21:F22"/>
    <mergeCell ref="G21:G22"/>
    <mergeCell ref="H21:H22"/>
    <mergeCell ref="J17:M17"/>
    <mergeCell ref="P17:P18"/>
    <mergeCell ref="Q17:Q18"/>
    <mergeCell ref="R17:R18"/>
    <mergeCell ref="S17:S18"/>
    <mergeCell ref="D19:D20"/>
    <mergeCell ref="E19:E20"/>
    <mergeCell ref="F19:F20"/>
    <mergeCell ref="G19:G20"/>
    <mergeCell ref="H19:H20"/>
    <mergeCell ref="N17:N18"/>
    <mergeCell ref="O17:O18"/>
    <mergeCell ref="A7:S7"/>
    <mergeCell ref="A8:S8"/>
    <mergeCell ref="A14:S14"/>
    <mergeCell ref="A17:A18"/>
    <mergeCell ref="B17:B18"/>
    <mergeCell ref="C17:C18"/>
    <mergeCell ref="D17:F17"/>
    <mergeCell ref="G17:I17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6:R28"/>
  <sheetViews>
    <sheetView view="pageLayout" workbookViewId="0" topLeftCell="A1">
      <selection activeCell="A8" sqref="A8:R8"/>
    </sheetView>
  </sheetViews>
  <sheetFormatPr defaultColWidth="9.140625" defaultRowHeight="15"/>
  <cols>
    <col min="1" max="1" width="10.7109375" style="0" customWidth="1"/>
    <col min="2" max="2" width="12.7109375" style="0" customWidth="1"/>
    <col min="3" max="3" width="2.57421875" style="0" customWidth="1"/>
    <col min="4" max="4" width="2.7109375" style="0" customWidth="1"/>
    <col min="5" max="5" width="2.57421875" style="0" customWidth="1"/>
    <col min="6" max="6" width="2.8515625" style="0" customWidth="1"/>
    <col min="7" max="7" width="2.7109375" style="0" customWidth="1"/>
    <col min="8" max="8" width="2.8515625" style="0" customWidth="1"/>
    <col min="9" max="9" width="4.421875" style="0" customWidth="1"/>
    <col min="10" max="10" width="3.140625" style="0" customWidth="1"/>
    <col min="11" max="12" width="3.00390625" style="0" customWidth="1"/>
    <col min="13" max="14" width="2.8515625" style="0" customWidth="1"/>
    <col min="15" max="15" width="6.8515625" style="0" customWidth="1"/>
    <col min="16" max="16" width="7.00390625" style="0" customWidth="1"/>
    <col min="17" max="17" width="7.140625" style="0" customWidth="1"/>
    <col min="18" max="18" width="6.8515625" style="0" customWidth="1"/>
  </cols>
  <sheetData>
    <row r="6" ht="15">
      <c r="P6" s="23" t="s">
        <v>69</v>
      </c>
    </row>
    <row r="7" spans="1:18" ht="1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15">
      <c r="A8" s="43" t="s">
        <v>68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5" ht="15">
      <c r="A9" s="3" t="s">
        <v>70</v>
      </c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3" t="s">
        <v>71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3" t="s">
        <v>72</v>
      </c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8" ht="19.5" customHeight="1">
      <c r="A12" s="51" t="s">
        <v>73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5" ht="15">
      <c r="A13" s="3" t="s">
        <v>74</v>
      </c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3" t="s">
        <v>75</v>
      </c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3" t="s">
        <v>76</v>
      </c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3" t="s">
        <v>77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3" t="s">
        <v>78</v>
      </c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8" ht="15" customHeight="1">
      <c r="A18" s="47" t="s">
        <v>79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5" ht="15.75" thickBot="1">
      <c r="A19" s="2" t="s">
        <v>9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8" ht="15">
      <c r="A20" s="36" t="s">
        <v>15</v>
      </c>
      <c r="B20" s="45" t="s">
        <v>48</v>
      </c>
      <c r="C20" s="38" t="s">
        <v>50</v>
      </c>
      <c r="D20" s="38"/>
      <c r="E20" s="38"/>
      <c r="F20" s="38" t="s">
        <v>10</v>
      </c>
      <c r="G20" s="38"/>
      <c r="H20" s="38"/>
      <c r="I20" s="38" t="s">
        <v>11</v>
      </c>
      <c r="J20" s="38"/>
      <c r="K20" s="38"/>
      <c r="L20" s="38"/>
      <c r="M20" s="39" t="s">
        <v>12</v>
      </c>
      <c r="N20" s="39" t="s">
        <v>13</v>
      </c>
      <c r="O20" s="34" t="s">
        <v>14</v>
      </c>
      <c r="P20" s="34" t="s">
        <v>51</v>
      </c>
      <c r="Q20" s="34" t="s">
        <v>52</v>
      </c>
      <c r="R20" s="34" t="s">
        <v>53</v>
      </c>
    </row>
    <row r="21" spans="1:18" ht="36.75" customHeight="1">
      <c r="A21" s="37"/>
      <c r="B21" s="46"/>
      <c r="C21" s="32" t="s">
        <v>16</v>
      </c>
      <c r="D21" s="32" t="s">
        <v>17</v>
      </c>
      <c r="E21" s="32" t="s">
        <v>18</v>
      </c>
      <c r="F21" s="32" t="s">
        <v>16</v>
      </c>
      <c r="G21" s="32" t="s">
        <v>17</v>
      </c>
      <c r="H21" s="32" t="s">
        <v>18</v>
      </c>
      <c r="I21" s="32" t="s">
        <v>19</v>
      </c>
      <c r="J21" s="32" t="s">
        <v>20</v>
      </c>
      <c r="K21" s="32" t="s">
        <v>21</v>
      </c>
      <c r="L21" s="32" t="s">
        <v>22</v>
      </c>
      <c r="M21" s="40"/>
      <c r="N21" s="40"/>
      <c r="O21" s="35"/>
      <c r="P21" s="35"/>
      <c r="Q21" s="35"/>
      <c r="R21" s="35"/>
    </row>
    <row r="22" spans="1:18" ht="63.75" customHeight="1">
      <c r="A22" s="31" t="s">
        <v>80</v>
      </c>
      <c r="B22" s="24"/>
      <c r="C22" s="41">
        <v>515</v>
      </c>
      <c r="D22" s="41">
        <v>445</v>
      </c>
      <c r="E22" s="41">
        <v>425</v>
      </c>
      <c r="F22" s="41">
        <v>407</v>
      </c>
      <c r="G22" s="41">
        <v>341</v>
      </c>
      <c r="H22" s="41">
        <v>296</v>
      </c>
      <c r="I22" s="7" t="s">
        <v>26</v>
      </c>
      <c r="J22" s="7">
        <v>2</v>
      </c>
      <c r="K22" s="41" t="s">
        <v>26</v>
      </c>
      <c r="L22" s="41" t="s">
        <v>81</v>
      </c>
      <c r="M22" s="41">
        <v>51</v>
      </c>
      <c r="N22" s="41">
        <v>38</v>
      </c>
      <c r="O22" s="29">
        <v>12600</v>
      </c>
      <c r="P22" s="28">
        <f aca="true" t="shared" si="0" ref="P22:P27">O22-O22*0.03</f>
        <v>12222</v>
      </c>
      <c r="Q22" s="28">
        <f aca="true" t="shared" si="1" ref="Q22:Q27">O22-O22*0.05</f>
        <v>11970</v>
      </c>
      <c r="R22" s="28">
        <f aca="true" t="shared" si="2" ref="R22:R27">O22-O22*0.07</f>
        <v>11718</v>
      </c>
    </row>
    <row r="23" spans="1:18" ht="50.25" customHeight="1">
      <c r="A23" s="31" t="s">
        <v>82</v>
      </c>
      <c r="B23" s="24"/>
      <c r="C23" s="41"/>
      <c r="D23" s="41"/>
      <c r="E23" s="41"/>
      <c r="F23" s="41"/>
      <c r="G23" s="41"/>
      <c r="H23" s="41"/>
      <c r="I23" s="7" t="s">
        <v>32</v>
      </c>
      <c r="J23" s="7">
        <v>1</v>
      </c>
      <c r="K23" s="41"/>
      <c r="L23" s="41"/>
      <c r="M23" s="41"/>
      <c r="N23" s="41"/>
      <c r="O23" s="29">
        <v>13605</v>
      </c>
      <c r="P23" s="28">
        <f t="shared" si="0"/>
        <v>13196.85</v>
      </c>
      <c r="Q23" s="28">
        <f t="shared" si="1"/>
        <v>12924.75</v>
      </c>
      <c r="R23" s="28">
        <f t="shared" si="2"/>
        <v>12652.65</v>
      </c>
    </row>
    <row r="24" spans="1:18" ht="50.25" customHeight="1">
      <c r="A24" s="31" t="s">
        <v>83</v>
      </c>
      <c r="B24" s="24"/>
      <c r="C24" s="41">
        <v>732</v>
      </c>
      <c r="D24" s="41">
        <v>485</v>
      </c>
      <c r="E24" s="41">
        <v>430</v>
      </c>
      <c r="F24" s="41">
        <v>527</v>
      </c>
      <c r="G24" s="41">
        <v>346</v>
      </c>
      <c r="H24" s="41">
        <v>301</v>
      </c>
      <c r="I24" s="7" t="s">
        <v>26</v>
      </c>
      <c r="J24" s="7">
        <v>2</v>
      </c>
      <c r="K24" s="41" t="s">
        <v>45</v>
      </c>
      <c r="L24" s="41">
        <v>1</v>
      </c>
      <c r="M24" s="41">
        <v>86</v>
      </c>
      <c r="N24" s="41">
        <v>49</v>
      </c>
      <c r="O24" s="29">
        <v>18645</v>
      </c>
      <c r="P24" s="28">
        <f t="shared" si="0"/>
        <v>18085.65</v>
      </c>
      <c r="Q24" s="28">
        <f t="shared" si="1"/>
        <v>17712.75</v>
      </c>
      <c r="R24" s="28">
        <f t="shared" si="2"/>
        <v>17339.85</v>
      </c>
    </row>
    <row r="25" spans="1:18" ht="49.5" customHeight="1">
      <c r="A25" s="31" t="s">
        <v>84</v>
      </c>
      <c r="B25" s="24"/>
      <c r="C25" s="41"/>
      <c r="D25" s="41"/>
      <c r="E25" s="41"/>
      <c r="F25" s="41"/>
      <c r="G25" s="41"/>
      <c r="H25" s="41"/>
      <c r="I25" s="7" t="s">
        <v>32</v>
      </c>
      <c r="J25" s="7">
        <v>1</v>
      </c>
      <c r="K25" s="41"/>
      <c r="L25" s="41"/>
      <c r="M25" s="41"/>
      <c r="N25" s="41"/>
      <c r="O25" s="29">
        <v>19655</v>
      </c>
      <c r="P25" s="28">
        <f t="shared" si="0"/>
        <v>19065.35</v>
      </c>
      <c r="Q25" s="28">
        <f t="shared" si="1"/>
        <v>18672.25</v>
      </c>
      <c r="R25" s="28">
        <f t="shared" si="2"/>
        <v>18279.15</v>
      </c>
    </row>
    <row r="26" spans="1:18" ht="50.25" customHeight="1">
      <c r="A26" s="31" t="s">
        <v>85</v>
      </c>
      <c r="B26" s="24"/>
      <c r="C26" s="41">
        <v>991</v>
      </c>
      <c r="D26" s="41">
        <v>565</v>
      </c>
      <c r="E26" s="41">
        <v>450</v>
      </c>
      <c r="F26" s="41">
        <v>786</v>
      </c>
      <c r="G26" s="41">
        <v>426</v>
      </c>
      <c r="H26" s="41">
        <v>301</v>
      </c>
      <c r="I26" s="7" t="s">
        <v>26</v>
      </c>
      <c r="J26" s="7">
        <v>2</v>
      </c>
      <c r="K26" s="41"/>
      <c r="L26" s="41">
        <v>2</v>
      </c>
      <c r="M26" s="41">
        <v>145</v>
      </c>
      <c r="N26" s="41">
        <v>98</v>
      </c>
      <c r="O26" s="29">
        <v>30240</v>
      </c>
      <c r="P26" s="28">
        <f t="shared" si="0"/>
        <v>29332.8</v>
      </c>
      <c r="Q26" s="28">
        <f t="shared" si="1"/>
        <v>28728</v>
      </c>
      <c r="R26" s="28">
        <f t="shared" si="2"/>
        <v>28123.2</v>
      </c>
    </row>
    <row r="27" spans="1:18" ht="55.5" customHeight="1" thickBot="1">
      <c r="A27" s="31" t="s">
        <v>86</v>
      </c>
      <c r="B27" s="25"/>
      <c r="C27" s="52"/>
      <c r="D27" s="52"/>
      <c r="E27" s="52"/>
      <c r="F27" s="52"/>
      <c r="G27" s="52"/>
      <c r="H27" s="52"/>
      <c r="I27" s="27" t="s">
        <v>32</v>
      </c>
      <c r="J27" s="27">
        <v>1</v>
      </c>
      <c r="K27" s="52"/>
      <c r="L27" s="52"/>
      <c r="M27" s="52"/>
      <c r="N27" s="52"/>
      <c r="O27" s="30">
        <v>31250</v>
      </c>
      <c r="P27" s="28">
        <f t="shared" si="0"/>
        <v>30312.5</v>
      </c>
      <c r="Q27" s="28">
        <f t="shared" si="1"/>
        <v>29687.5</v>
      </c>
      <c r="R27" s="28">
        <f t="shared" si="2"/>
        <v>29062.5</v>
      </c>
    </row>
    <row r="28" spans="1:18" ht="15">
      <c r="A28" s="50" t="s">
        <v>67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26"/>
      <c r="Q28" s="26"/>
      <c r="R28" s="26"/>
    </row>
  </sheetData>
  <sheetProtection/>
  <mergeCells count="45">
    <mergeCell ref="H22:H23"/>
    <mergeCell ref="K22:K23"/>
    <mergeCell ref="O20:O21"/>
    <mergeCell ref="A20:A21"/>
    <mergeCell ref="C20:E20"/>
    <mergeCell ref="F20:H20"/>
    <mergeCell ref="I20:L20"/>
    <mergeCell ref="M20:M21"/>
    <mergeCell ref="N20:N21"/>
    <mergeCell ref="H24:H25"/>
    <mergeCell ref="K24:K27"/>
    <mergeCell ref="P20:P21"/>
    <mergeCell ref="Q20:Q21"/>
    <mergeCell ref="R20:R21"/>
    <mergeCell ref="C22:C23"/>
    <mergeCell ref="D22:D23"/>
    <mergeCell ref="E22:E23"/>
    <mergeCell ref="F22:F23"/>
    <mergeCell ref="G22:G23"/>
    <mergeCell ref="M26:M27"/>
    <mergeCell ref="N26:N27"/>
    <mergeCell ref="L22:L23"/>
    <mergeCell ref="M22:M23"/>
    <mergeCell ref="N22:N23"/>
    <mergeCell ref="C24:C25"/>
    <mergeCell ref="D24:D25"/>
    <mergeCell ref="E24:E25"/>
    <mergeCell ref="F24:F25"/>
    <mergeCell ref="G24:G25"/>
    <mergeCell ref="D26:D27"/>
    <mergeCell ref="E26:E27"/>
    <mergeCell ref="F26:F27"/>
    <mergeCell ref="G26:G27"/>
    <mergeCell ref="H26:H27"/>
    <mergeCell ref="L26:L27"/>
    <mergeCell ref="A28:O28"/>
    <mergeCell ref="B20:B21"/>
    <mergeCell ref="A7:R7"/>
    <mergeCell ref="A8:R8"/>
    <mergeCell ref="A12:R12"/>
    <mergeCell ref="A18:R18"/>
    <mergeCell ref="L24:L25"/>
    <mergeCell ref="M24:M25"/>
    <mergeCell ref="N24:N25"/>
    <mergeCell ref="C26:C27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Верхотурова</dc:creator>
  <cp:keywords/>
  <dc:description/>
  <cp:lastModifiedBy>Верхотурова </cp:lastModifiedBy>
  <dcterms:created xsi:type="dcterms:W3CDTF">2013-08-15T07:53:54Z</dcterms:created>
  <dcterms:modified xsi:type="dcterms:W3CDTF">2013-08-30T02:02:31Z</dcterms:modified>
  <cp:category/>
  <cp:version/>
  <cp:contentType/>
  <cp:contentStatus/>
</cp:coreProperties>
</file>